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<sst xmlns="http://schemas.openxmlformats.org/spreadsheetml/2006/main" count="226" uniqueCount="111">
  <si>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</si>
  <si>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</si>
  <si>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</si>
  <si>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</si>
  <si>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</si>
  <si>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</si>
  <si>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</si>
  <si>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</si>
  <si>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</si>
  <si>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</si>
  <si>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</si>
  <si>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</si>
  <si>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</si>
  <si>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</si>
  <si>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</si>
  <si>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</si>
  <si>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</si>
  <si>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</si>
  <si>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</si>
  <si>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</si>
  <si>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</si>
  <si>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</si>
  <si>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</si>
  <si>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</si>
  <si>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</si>
  <si>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</si>
  <si>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</si>
  <si>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</si>
  <si>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</si>
  <si>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</si>
  <si>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</si>
  <si>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</si>
  <si>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</si>
  <si>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</si>
  <si>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</si>
  <si>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</si>
  <si>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</si>
  <si>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</si>
  <si>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</si>
  <si>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</si>
  <si>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</si>
  <si>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</si>
  <si>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</si>
  <si>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</si>
  <si>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</si>
  <si>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</si>
  <si>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</si>
  <si>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</si>
  <si>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</si>
  <si>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</si>
  <si>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</si>
  <si>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</si>
  <si>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</si>
  <si>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</si>
  <si>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</si>
  <si>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</si>
  <si>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</si>
  <si>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</si>
  <si>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</si>
  <si>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</si>
  <si>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</si>
  <si>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</si>
  <si>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</si>
  <si>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</si>
  <si>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</si>
  <si>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</si>
  <si>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</si>
  <si>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</si>
  <si>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</si>
  <si>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</si>
  <si>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</si>
  <si>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</si>
  <si>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</si>
  <si>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</si>
  <si>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</si>
  <si>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</si>
  <si>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</si>
  <si>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</si>
  <si>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</si>
  <si>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</si>
  <si>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</si>
  <si>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</si>
  <si>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</si>
  <si>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</si>
  <si>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</si>
  <si>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</si>
  <si>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</si>
  <si>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</si>
  <si>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</si>
  <si>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</si>
  <si>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</si>
  <si>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</si>
  <si>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</si>
  <si>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</si>
  <si>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</si>
  <si>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</si>
  <si>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あま市</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</si>
  <si>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</si>
  <si>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</si>
  <si>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</si>
  <si>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</si>
  <si>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</si>
  <si>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</si>
  <si>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</si>
  <si>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</si>
  <si>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</si>
  <si>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</si>
  <si>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</si>
  <si>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あま市公共下水道事業は、平成16年度に事業着手して間もないため、建設投資額及びその財源である企業債も年々増えている状況である。
　平成22年に一部供用開始を行ったが、使用料収入も少額であるため、収益的収支比率も100％を下まわっている状況である。経費回収率についても同様に100％を下まわっており、汚水処理に係る費用について、使用料以外の収入に賄われている状況である。また、水洗化率が類似団体の平均値に対して低く有収水量が少ないことから、汚水処理原価が類似団体の平均より上まわっている原因であると考えられる。</t>
    <rPh sb="3" eb="4">
      <t>シ</t>
    </rPh>
    <rPh sb="4" eb="6">
      <t>コウキョウ</t>
    </rPh>
    <rPh sb="6" eb="9">
      <t>ゲスイドウ</t>
    </rPh>
    <rPh sb="9" eb="11">
      <t>ジギョウ</t>
    </rPh>
    <rPh sb="13" eb="15">
      <t>ヘイセイ</t>
    </rPh>
    <rPh sb="17" eb="19">
      <t>ネンド</t>
    </rPh>
    <rPh sb="20" eb="22">
      <t>ジギョウ</t>
    </rPh>
    <rPh sb="22" eb="24">
      <t>チャクシュ</t>
    </rPh>
    <rPh sb="26" eb="27">
      <t>マ</t>
    </rPh>
    <rPh sb="33" eb="35">
      <t>ケンセツ</t>
    </rPh>
    <rPh sb="35" eb="37">
      <t>トウシ</t>
    </rPh>
    <rPh sb="37" eb="38">
      <t>ガク</t>
    </rPh>
    <rPh sb="38" eb="39">
      <t>オヨ</t>
    </rPh>
    <rPh sb="42" eb="44">
      <t>ザイゲン</t>
    </rPh>
    <rPh sb="47" eb="49">
      <t>キギョウ</t>
    </rPh>
    <rPh sb="49" eb="50">
      <t>サイ</t>
    </rPh>
    <rPh sb="51" eb="53">
      <t>ネンネン</t>
    </rPh>
    <rPh sb="53" eb="54">
      <t>フ</t>
    </rPh>
    <rPh sb="58" eb="60">
      <t>ジョウキョウ</t>
    </rPh>
    <rPh sb="79" eb="80">
      <t>オコナ</t>
    </rPh>
    <rPh sb="124" eb="126">
      <t>ケイヒ</t>
    </rPh>
    <rPh sb="126" eb="128">
      <t>カイシュウ</t>
    </rPh>
    <rPh sb="128" eb="129">
      <t>リツ</t>
    </rPh>
    <rPh sb="134" eb="136">
      <t>ドウヨウ</t>
    </rPh>
    <rPh sb="142" eb="143">
      <t>シタ</t>
    </rPh>
    <rPh sb="150" eb="152">
      <t>オスイ</t>
    </rPh>
    <rPh sb="152" eb="154">
      <t>ショリ</t>
    </rPh>
    <rPh sb="155" eb="156">
      <t>カカ</t>
    </rPh>
    <rPh sb="157" eb="159">
      <t>ヒヨウ</t>
    </rPh>
    <rPh sb="164" eb="167">
      <t>シヨウリョウ</t>
    </rPh>
    <rPh sb="167" eb="169">
      <t>イガイ</t>
    </rPh>
    <rPh sb="170" eb="172">
      <t>シュウニュウ</t>
    </rPh>
    <rPh sb="173" eb="174">
      <t>マカナ</t>
    </rPh>
    <rPh sb="179" eb="181">
      <t>ジョウキョウ</t>
    </rPh>
    <rPh sb="188" eb="191">
      <t>スイセンカ</t>
    </rPh>
    <rPh sb="191" eb="192">
      <t>リツ</t>
    </rPh>
    <rPh sb="193" eb="195">
      <t>ルイジ</t>
    </rPh>
    <rPh sb="195" eb="197">
      <t>ダンタイ</t>
    </rPh>
    <rPh sb="198" eb="200">
      <t>ヘイキン</t>
    </rPh>
    <rPh sb="200" eb="201">
      <t>チ</t>
    </rPh>
    <rPh sb="202" eb="203">
      <t>タイ</t>
    </rPh>
    <rPh sb="207" eb="209">
      <t>ユウシュウ</t>
    </rPh>
    <rPh sb="209" eb="211">
      <t>スイリョウ</t>
    </rPh>
    <rPh sb="212" eb="213">
      <t>スク</t>
    </rPh>
    <rPh sb="220" eb="222">
      <t>オスイ</t>
    </rPh>
    <rPh sb="222" eb="224">
      <t>ショリ</t>
    </rPh>
    <rPh sb="224" eb="226">
      <t>ゲンカ</t>
    </rPh>
    <rPh sb="227" eb="229">
      <t>ルイジ</t>
    </rPh>
    <rPh sb="229" eb="231">
      <t>ダンタイ</t>
    </rPh>
    <rPh sb="232" eb="234">
      <t>ヘイキン</t>
    </rPh>
    <rPh sb="236" eb="237">
      <t>ウワ</t>
    </rPh>
    <rPh sb="243" eb="245">
      <t>ゲンイン</t>
    </rPh>
    <rPh sb="249" eb="250">
      <t>カンガ</t>
    </rPh>
    <phoneticPr fontId="4"/>
  </si>
  <si>
    <t>　法定耐用年数を経過した管路がないため老朽化状況の分析は行っておりません。</t>
    <rPh sb="1" eb="3">
      <t>ホウテイ</t>
    </rPh>
    <rPh sb="3" eb="5">
      <t>タイヨウ</t>
    </rPh>
    <rPh sb="5" eb="7">
      <t>ネンスウ</t>
    </rPh>
    <rPh sb="8" eb="10">
      <t>ケイカ</t>
    </rPh>
    <rPh sb="12" eb="13">
      <t>カン</t>
    </rPh>
    <rPh sb="13" eb="14">
      <t>ロ</t>
    </rPh>
    <rPh sb="19" eb="22">
      <t>ロウキュウカ</t>
    </rPh>
    <rPh sb="22" eb="24">
      <t>ジョウキョウ</t>
    </rPh>
    <rPh sb="25" eb="27">
      <t>ブンセキ</t>
    </rPh>
    <rPh sb="28" eb="29">
      <t>オコナ</t>
    </rPh>
    <phoneticPr fontId="4"/>
  </si>
  <si>
    <t>　分析結果から今後の課題として、供用開始区域内の下水道未接続者への接続促進を行い、使用料収入及び有収水量を確保し経費回収率、水洗化率を向上させ、経営改善を図っていく必要がある。
　また、未整備区域の早期供用開始を目指し、長期的な将来人口の見通し、投資効果、整備の効率性等の総合的な観点から市街化区域内の整備を最優先として整備を進め且つコスト縮減策を取入れ、汚水処理原価の削減を図り、経営の効率性を上げる必要がある。</t>
    <rPh sb="1" eb="3">
      <t>ブンセキ</t>
    </rPh>
    <rPh sb="3" eb="5">
      <t>ケッカ</t>
    </rPh>
    <rPh sb="7" eb="9">
      <t>コンゴ</t>
    </rPh>
    <rPh sb="10" eb="12">
      <t>カダイ</t>
    </rPh>
    <rPh sb="16" eb="18">
      <t>キョウヨウ</t>
    </rPh>
    <rPh sb="18" eb="20">
      <t>カイシ</t>
    </rPh>
    <rPh sb="20" eb="22">
      <t>クイキ</t>
    </rPh>
    <rPh sb="22" eb="23">
      <t>ナイ</t>
    </rPh>
    <rPh sb="24" eb="27">
      <t>ゲスイドウ</t>
    </rPh>
    <rPh sb="27" eb="30">
      <t>ミセツゾク</t>
    </rPh>
    <rPh sb="30" eb="31">
      <t>シャ</t>
    </rPh>
    <rPh sb="33" eb="35">
      <t>セツゾク</t>
    </rPh>
    <rPh sb="35" eb="37">
      <t>ソクシン</t>
    </rPh>
    <rPh sb="38" eb="39">
      <t>オコナ</t>
    </rPh>
    <rPh sb="41" eb="44">
      <t>シヨウリョウ</t>
    </rPh>
    <rPh sb="44" eb="46">
      <t>シュウニュウ</t>
    </rPh>
    <rPh sb="46" eb="47">
      <t>オヨ</t>
    </rPh>
    <rPh sb="48" eb="50">
      <t>ユウシュウ</t>
    </rPh>
    <rPh sb="50" eb="52">
      <t>スイリョウ</t>
    </rPh>
    <rPh sb="53" eb="55">
      <t>カクホ</t>
    </rPh>
    <rPh sb="56" eb="58">
      <t>ケイヒ</t>
    </rPh>
    <rPh sb="58" eb="60">
      <t>カイシュウ</t>
    </rPh>
    <rPh sb="60" eb="61">
      <t>リツ</t>
    </rPh>
    <rPh sb="62" eb="65">
      <t>スイセンカ</t>
    </rPh>
    <rPh sb="65" eb="66">
      <t>リツ</t>
    </rPh>
    <rPh sb="67" eb="69">
      <t>コウジョウ</t>
    </rPh>
    <rPh sb="72" eb="74">
      <t>ケイエイ</t>
    </rPh>
    <rPh sb="74" eb="76">
      <t>カイゼン</t>
    </rPh>
    <rPh sb="77" eb="78">
      <t>ハカ</t>
    </rPh>
    <rPh sb="82" eb="84">
      <t>ヒツヨウ</t>
    </rPh>
    <rPh sb="93" eb="96">
      <t>ミセイビ</t>
    </rPh>
    <rPh sb="96" eb="98">
      <t>クイキ</t>
    </rPh>
    <rPh sb="99" eb="101">
      <t>ソウキ</t>
    </rPh>
    <rPh sb="101" eb="103">
      <t>キョウヨウ</t>
    </rPh>
    <rPh sb="103" eb="105">
      <t>カイシ</t>
    </rPh>
    <rPh sb="106" eb="108">
      <t>メザ</t>
    </rPh>
    <rPh sb="110" eb="112">
      <t>チョウキ</t>
    </rPh>
    <rPh sb="112" eb="113">
      <t>テキ</t>
    </rPh>
    <rPh sb="114" eb="116">
      <t>ショウライ</t>
    </rPh>
    <rPh sb="116" eb="118">
      <t>ジンコウ</t>
    </rPh>
    <rPh sb="119" eb="121">
      <t>ミトオ</t>
    </rPh>
    <rPh sb="123" eb="125">
      <t>トウシ</t>
    </rPh>
    <rPh sb="125" eb="127">
      <t>コウカ</t>
    </rPh>
    <rPh sb="128" eb="130">
      <t>セイビ</t>
    </rPh>
    <rPh sb="131" eb="134">
      <t>コウリツセイ</t>
    </rPh>
    <rPh sb="134" eb="135">
      <t>ナド</t>
    </rPh>
    <rPh sb="136" eb="139">
      <t>ソウゴウテキ</t>
    </rPh>
    <rPh sb="140" eb="142">
      <t>カンテン</t>
    </rPh>
    <rPh sb="144" eb="147">
      <t>シガイカ</t>
    </rPh>
    <rPh sb="147" eb="150">
      <t>クイキナイ</t>
    </rPh>
    <rPh sb="151" eb="153">
      <t>セイビ</t>
    </rPh>
    <rPh sb="154" eb="155">
      <t>サイ</t>
    </rPh>
    <rPh sb="155" eb="157">
      <t>ユウセン</t>
    </rPh>
    <rPh sb="160" eb="162">
      <t>セイビ</t>
    </rPh>
    <rPh sb="163" eb="164">
      <t>スス</t>
    </rPh>
    <rPh sb="165" eb="166">
      <t>カ</t>
    </rPh>
    <rPh sb="170" eb="172">
      <t>シュクゲン</t>
    </rPh>
    <rPh sb="172" eb="173">
      <t>サク</t>
    </rPh>
    <rPh sb="174" eb="176">
      <t>トリイ</t>
    </rPh>
    <rPh sb="178" eb="180">
      <t>オスイ</t>
    </rPh>
    <rPh sb="180" eb="182">
      <t>ショリ</t>
    </rPh>
    <rPh sb="182" eb="184">
      <t>ゲンカ</t>
    </rPh>
    <rPh sb="185" eb="187">
      <t>サクゲン</t>
    </rPh>
    <rPh sb="191" eb="193">
      <t>ケイエイ</t>
    </rPh>
    <rPh sb="194" eb="197">
      <t>コウリツセイ</t>
    </rPh>
    <rPh sb="198" eb="199">
      <t>ア</t>
    </rPh>
    <rPh sb="201" eb="2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</si>
</sst>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18432"/>
        <c:axId val="928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0.28999999999999998</c:v>
                </c:pt>
                <c:pt idx="3">
                  <c:v>0.74</c:v>
                </c:pt>
                <c:pt idx="4">
                  <c:v>0.57999999999999996</c:v>
                </c:pt>
              </c:numCache>
            </c:numRef>
          </c:val>
          <c:smooth val="0"/>
        </c:ser>
        <c:dLbls>
          <c:showLegendKey val="0"/>
          <c:showVal val="0"/>
          <c:showCatName val="0"/>
          <c:showSerName val="0"/>
          <c:showPercent val="0"/>
          <c:showBubbleSize val="0"/>
        </c:dLbls>
        <c:marker val="1"/>
        <c:smooth val="0"/>
        <c:axId val="92818432"/>
        <c:axId val="92828800"/>
      </c:lineChart>
      <c:dateAx>
        <c:axId val="92818432"/>
        <c:scaling>
          <c:orientation val="minMax"/>
        </c:scaling>
        <c:delete val="1"/>
        <c:axPos val="b"/>
        <c:numFmt formatCode="ge" sourceLinked="1"/>
        <c:majorTickMark val="none"/>
        <c:minorTickMark val="none"/>
        <c:tickLblPos val="none"/>
        <c:crossAx val="92828800"/>
        <c:crosses val="autoZero"/>
        <c:auto val="1"/>
        <c:lblOffset val="100"/>
        <c:baseTimeUnit val="years"/>
      </c:dateAx>
      <c:valAx>
        <c:axId val="928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07296"/>
        <c:axId val="955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48.57</c:v>
                </c:pt>
                <c:pt idx="2">
                  <c:v>45.25</c:v>
                </c:pt>
                <c:pt idx="3">
                  <c:v>37.36</c:v>
                </c:pt>
                <c:pt idx="4">
                  <c:v>42.07</c:v>
                </c:pt>
              </c:numCache>
            </c:numRef>
          </c:val>
          <c:smooth val="0"/>
        </c:ser>
        <c:dLbls>
          <c:showLegendKey val="0"/>
          <c:showVal val="0"/>
          <c:showCatName val="0"/>
          <c:showSerName val="0"/>
          <c:showPercent val="0"/>
          <c:showBubbleSize val="0"/>
        </c:dLbls>
        <c:marker val="1"/>
        <c:smooth val="0"/>
        <c:axId val="94407296"/>
        <c:axId val="95552256"/>
      </c:lineChart>
      <c:dateAx>
        <c:axId val="94407296"/>
        <c:scaling>
          <c:orientation val="minMax"/>
        </c:scaling>
        <c:delete val="1"/>
        <c:axPos val="b"/>
        <c:numFmt formatCode="ge" sourceLinked="1"/>
        <c:majorTickMark val="none"/>
        <c:minorTickMark val="none"/>
        <c:tickLblPos val="none"/>
        <c:crossAx val="95552256"/>
        <c:crosses val="autoZero"/>
        <c:auto val="1"/>
        <c:lblOffset val="100"/>
        <c:baseTimeUnit val="years"/>
      </c:dateAx>
      <c:valAx>
        <c:axId val="955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14.08</c:v>
                </c:pt>
                <c:pt idx="1">
                  <c:v>25.66</c:v>
                </c:pt>
                <c:pt idx="2">
                  <c:v>38.75</c:v>
                </c:pt>
                <c:pt idx="3">
                  <c:v>48.72</c:v>
                </c:pt>
                <c:pt idx="4">
                  <c:v>50.18</c:v>
                </c:pt>
              </c:numCache>
            </c:numRef>
          </c:val>
        </c:ser>
        <c:dLbls>
          <c:showLegendKey val="0"/>
          <c:showVal val="0"/>
          <c:showCatName val="0"/>
          <c:showSerName val="0"/>
          <c:showPercent val="0"/>
          <c:showBubbleSize val="0"/>
        </c:dLbls>
        <c:gapWidth val="150"/>
        <c:axId val="95578368"/>
        <c:axId val="955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70.27</c:v>
                </c:pt>
                <c:pt idx="2">
                  <c:v>68.540000000000006</c:v>
                </c:pt>
                <c:pt idx="3">
                  <c:v>61.85</c:v>
                </c:pt>
                <c:pt idx="4">
                  <c:v>63.92</c:v>
                </c:pt>
              </c:numCache>
            </c:numRef>
          </c:val>
          <c:smooth val="0"/>
        </c:ser>
        <c:dLbls>
          <c:showLegendKey val="0"/>
          <c:showVal val="0"/>
          <c:showCatName val="0"/>
          <c:showSerName val="0"/>
          <c:showPercent val="0"/>
          <c:showBubbleSize val="0"/>
        </c:dLbls>
        <c:marker val="1"/>
        <c:smooth val="0"/>
        <c:axId val="95578368"/>
        <c:axId val="95580544"/>
      </c:lineChart>
      <c:dateAx>
        <c:axId val="95578368"/>
        <c:scaling>
          <c:orientation val="minMax"/>
        </c:scaling>
        <c:delete val="1"/>
        <c:axPos val="b"/>
        <c:numFmt formatCode="ge" sourceLinked="1"/>
        <c:majorTickMark val="none"/>
        <c:minorTickMark val="none"/>
        <c:tickLblPos val="none"/>
        <c:crossAx val="95580544"/>
        <c:crosses val="autoZero"/>
        <c:auto val="1"/>
        <c:lblOffset val="100"/>
        <c:baseTimeUnit val="years"/>
      </c:dateAx>
      <c:valAx>
        <c:axId val="955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85.18</c:v>
                </c:pt>
                <c:pt idx="1">
                  <c:v>79.459999999999994</c:v>
                </c:pt>
                <c:pt idx="2">
                  <c:v>70.209999999999994</c:v>
                </c:pt>
                <c:pt idx="3">
                  <c:v>71.650000000000006</c:v>
                </c:pt>
                <c:pt idx="4">
                  <c:v>66.81</c:v>
                </c:pt>
              </c:numCache>
            </c:numRef>
          </c:val>
        </c:ser>
        <c:dLbls>
          <c:showLegendKey val="0"/>
          <c:showVal val="0"/>
          <c:showCatName val="0"/>
          <c:showSerName val="0"/>
          <c:showPercent val="0"/>
          <c:showBubbleSize val="0"/>
        </c:dLbls>
        <c:gapWidth val="150"/>
        <c:axId val="92850816"/>
        <c:axId val="940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50816"/>
        <c:axId val="94053120"/>
      </c:lineChart>
      <c:dateAx>
        <c:axId val="92850816"/>
        <c:scaling>
          <c:orientation val="minMax"/>
        </c:scaling>
        <c:delete val="1"/>
        <c:axPos val="b"/>
        <c:numFmt formatCode="ge" sourceLinked="1"/>
        <c:majorTickMark val="none"/>
        <c:minorTickMark val="none"/>
        <c:tickLblPos val="none"/>
        <c:crossAx val="94053120"/>
        <c:crosses val="autoZero"/>
        <c:auto val="1"/>
        <c:lblOffset val="100"/>
        <c:baseTimeUnit val="years"/>
      </c:dateAx>
      <c:valAx>
        <c:axId val="940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71040"/>
        <c:axId val="940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71040"/>
        <c:axId val="94089600"/>
      </c:lineChart>
      <c:dateAx>
        <c:axId val="94071040"/>
        <c:scaling>
          <c:orientation val="minMax"/>
        </c:scaling>
        <c:delete val="1"/>
        <c:axPos val="b"/>
        <c:numFmt formatCode="ge" sourceLinked="1"/>
        <c:majorTickMark val="none"/>
        <c:minorTickMark val="none"/>
        <c:tickLblPos val="none"/>
        <c:crossAx val="94089600"/>
        <c:crosses val="autoZero"/>
        <c:auto val="1"/>
        <c:lblOffset val="100"/>
        <c:baseTimeUnit val="years"/>
      </c:dateAx>
      <c:valAx>
        <c:axId val="940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47488"/>
        <c:axId val="944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47488"/>
        <c:axId val="94457856"/>
      </c:lineChart>
      <c:dateAx>
        <c:axId val="94447488"/>
        <c:scaling>
          <c:orientation val="minMax"/>
        </c:scaling>
        <c:delete val="1"/>
        <c:axPos val="b"/>
        <c:numFmt formatCode="ge" sourceLinked="1"/>
        <c:majorTickMark val="none"/>
        <c:minorTickMark val="none"/>
        <c:tickLblPos val="none"/>
        <c:crossAx val="94457856"/>
        <c:crosses val="autoZero"/>
        <c:auto val="1"/>
        <c:lblOffset val="100"/>
        <c:baseTimeUnit val="years"/>
      </c:dateAx>
      <c:valAx>
        <c:axId val="944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97408"/>
        <c:axId val="941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97408"/>
        <c:axId val="94175616"/>
      </c:lineChart>
      <c:dateAx>
        <c:axId val="94497408"/>
        <c:scaling>
          <c:orientation val="minMax"/>
        </c:scaling>
        <c:delete val="1"/>
        <c:axPos val="b"/>
        <c:numFmt formatCode="ge" sourceLinked="1"/>
        <c:majorTickMark val="none"/>
        <c:minorTickMark val="none"/>
        <c:tickLblPos val="none"/>
        <c:crossAx val="94175616"/>
        <c:crosses val="autoZero"/>
        <c:auto val="1"/>
        <c:lblOffset val="100"/>
        <c:baseTimeUnit val="years"/>
      </c:dateAx>
      <c:valAx>
        <c:axId val="941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98400"/>
        <c:axId val="942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98400"/>
        <c:axId val="94221056"/>
      </c:lineChart>
      <c:dateAx>
        <c:axId val="94198400"/>
        <c:scaling>
          <c:orientation val="minMax"/>
        </c:scaling>
        <c:delete val="1"/>
        <c:axPos val="b"/>
        <c:numFmt formatCode="ge" sourceLinked="1"/>
        <c:majorTickMark val="none"/>
        <c:minorTickMark val="none"/>
        <c:tickLblPos val="none"/>
        <c:crossAx val="94221056"/>
        <c:crosses val="autoZero"/>
        <c:auto val="1"/>
        <c:lblOffset val="100"/>
        <c:baseTimeUnit val="years"/>
      </c:dateAx>
      <c:valAx>
        <c:axId val="942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230784"/>
        <c:axId val="942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1861.98</c:v>
                </c:pt>
                <c:pt idx="2">
                  <c:v>1707.82</c:v>
                </c:pt>
                <c:pt idx="3">
                  <c:v>1853.46</c:v>
                </c:pt>
                <c:pt idx="4">
                  <c:v>1847.13</c:v>
                </c:pt>
              </c:numCache>
            </c:numRef>
          </c:val>
          <c:smooth val="0"/>
        </c:ser>
        <c:dLbls>
          <c:showLegendKey val="0"/>
          <c:showVal val="0"/>
          <c:showCatName val="0"/>
          <c:showSerName val="0"/>
          <c:showPercent val="0"/>
          <c:showBubbleSize val="0"/>
        </c:dLbls>
        <c:marker val="1"/>
        <c:smooth val="0"/>
        <c:axId val="94230784"/>
        <c:axId val="94261632"/>
      </c:lineChart>
      <c:dateAx>
        <c:axId val="94230784"/>
        <c:scaling>
          <c:orientation val="minMax"/>
        </c:scaling>
        <c:delete val="1"/>
        <c:axPos val="b"/>
        <c:numFmt formatCode="ge" sourceLinked="1"/>
        <c:majorTickMark val="none"/>
        <c:minorTickMark val="none"/>
        <c:tickLblPos val="none"/>
        <c:crossAx val="94261632"/>
        <c:crosses val="autoZero"/>
        <c:auto val="1"/>
        <c:lblOffset val="100"/>
        <c:baseTimeUnit val="years"/>
      </c:dateAx>
      <c:valAx>
        <c:axId val="942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1.54</c:v>
                </c:pt>
                <c:pt idx="1">
                  <c:v>10.16</c:v>
                </c:pt>
                <c:pt idx="2">
                  <c:v>17.920000000000002</c:v>
                </c:pt>
                <c:pt idx="3">
                  <c:v>22.9</c:v>
                </c:pt>
                <c:pt idx="4">
                  <c:v>25.63</c:v>
                </c:pt>
              </c:numCache>
            </c:numRef>
          </c:val>
        </c:ser>
        <c:dLbls>
          <c:showLegendKey val="0"/>
          <c:showVal val="0"/>
          <c:showCatName val="0"/>
          <c:showSerName val="0"/>
          <c:showPercent val="0"/>
          <c:showBubbleSize val="0"/>
        </c:dLbls>
        <c:gapWidth val="150"/>
        <c:axId val="94294016"/>
        <c:axId val="942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42.74</c:v>
                </c:pt>
                <c:pt idx="2">
                  <c:v>48.1</c:v>
                </c:pt>
                <c:pt idx="3">
                  <c:v>45.22</c:v>
                </c:pt>
                <c:pt idx="4">
                  <c:v>42.22</c:v>
                </c:pt>
              </c:numCache>
            </c:numRef>
          </c:val>
          <c:smooth val="0"/>
        </c:ser>
        <c:dLbls>
          <c:showLegendKey val="0"/>
          <c:showVal val="0"/>
          <c:showCatName val="0"/>
          <c:showSerName val="0"/>
          <c:showPercent val="0"/>
          <c:showBubbleSize val="0"/>
        </c:dLbls>
        <c:marker val="1"/>
        <c:smooth val="0"/>
        <c:axId val="94294016"/>
        <c:axId val="94295936"/>
      </c:lineChart>
      <c:dateAx>
        <c:axId val="94294016"/>
        <c:scaling>
          <c:orientation val="minMax"/>
        </c:scaling>
        <c:delete val="1"/>
        <c:axPos val="b"/>
        <c:numFmt formatCode="ge" sourceLinked="1"/>
        <c:majorTickMark val="none"/>
        <c:minorTickMark val="none"/>
        <c:tickLblPos val="none"/>
        <c:crossAx val="94295936"/>
        <c:crosses val="autoZero"/>
        <c:auto val="1"/>
        <c:lblOffset val="100"/>
        <c:baseTimeUnit val="years"/>
      </c:dateAx>
      <c:valAx>
        <c:axId val="942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10901.96</c:v>
                </c:pt>
                <c:pt idx="1">
                  <c:v>1372.11</c:v>
                </c:pt>
                <c:pt idx="2">
                  <c:v>813.01</c:v>
                </c:pt>
                <c:pt idx="3">
                  <c:v>612.47</c:v>
                </c:pt>
                <c:pt idx="4">
                  <c:v>548.36</c:v>
                </c:pt>
              </c:numCache>
            </c:numRef>
          </c:val>
        </c:ser>
        <c:dLbls>
          <c:showLegendKey val="0"/>
          <c:showVal val="0"/>
          <c:showCatName val="0"/>
          <c:showSerName val="0"/>
          <c:showPercent val="0"/>
          <c:showBubbleSize val="0"/>
        </c:dLbls>
        <c:gapWidth val="150"/>
        <c:axId val="94387200"/>
        <c:axId val="943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307.68</c:v>
                </c:pt>
                <c:pt idx="2">
                  <c:v>275.68</c:v>
                </c:pt>
                <c:pt idx="3">
                  <c:v>290.39999999999998</c:v>
                </c:pt>
                <c:pt idx="4">
                  <c:v>300.07</c:v>
                </c:pt>
              </c:numCache>
            </c:numRef>
          </c:val>
          <c:smooth val="0"/>
        </c:ser>
        <c:dLbls>
          <c:showLegendKey val="0"/>
          <c:showVal val="0"/>
          <c:showCatName val="0"/>
          <c:showSerName val="0"/>
          <c:showPercent val="0"/>
          <c:showBubbleSize val="0"/>
        </c:dLbls>
        <c:marker val="1"/>
        <c:smooth val="0"/>
        <c:axId val="94387200"/>
        <c:axId val="94389376"/>
      </c:lineChart>
      <c:dateAx>
        <c:axId val="94387200"/>
        <c:scaling>
          <c:orientation val="minMax"/>
        </c:scaling>
        <c:delete val="1"/>
        <c:axPos val="b"/>
        <c:numFmt formatCode="ge" sourceLinked="1"/>
        <c:majorTickMark val="none"/>
        <c:minorTickMark val="none"/>
        <c:tickLblPos val="none"/>
        <c:crossAx val="94389376"/>
        <c:crosses val="autoZero"/>
        <c:auto val="1"/>
        <c:lblOffset val="100"/>
        <c:baseTimeUnit val="years"/>
      </c:dateAx>
      <c:valAx>
        <c:axId val="943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あま市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88364</v>
      </c>
      <c r="AM8" s="47"/>
      <c r="AN8" s="47"/>
      <c r="AO8" s="47"/>
      <c r="AP8" s="47"/>
      <c r="AQ8" s="47"/>
      <c r="AR8" s="47"/>
      <c r="AS8" s="47"/>
      <c r="AT8" s="43">
        <f>データ!S6</f>
        <v>27.49</v>
      </c>
      <c r="AU8" s="43"/>
      <c r="AV8" s="43"/>
      <c r="AW8" s="43"/>
      <c r="AX8" s="43"/>
      <c r="AY8" s="43"/>
      <c r="AZ8" s="43"/>
      <c r="BA8" s="43"/>
      <c r="BB8" s="43">
        <f>データ!T6</f>
        <v>3214.41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23.79</v>
      </c>
      <c r="Q10" s="43"/>
      <c r="R10" s="43"/>
      <c r="S10" s="43"/>
      <c r="T10" s="43"/>
      <c r="U10" s="43"/>
      <c r="V10" s="43"/>
      <c r="W10" s="43">
        <f>データ!P6</f>
        <v>100</v>
      </c>
      <c r="X10" s="43"/>
      <c r="Y10" s="43"/>
      <c r="Z10" s="43"/>
      <c r="AA10" s="43"/>
      <c r="AB10" s="43"/>
      <c r="AC10" s="43"/>
      <c r="AD10" s="47">
        <f>データ!Q6</f>
        <v>2592</v>
      </c>
      <c r="AE10" s="47"/>
      <c r="AF10" s="47"/>
      <c r="AG10" s="47"/>
      <c r="AH10" s="47"/>
      <c r="AI10" s="47"/>
      <c r="AJ10" s="47"/>
      <c r="AK10" s="2"/>
      <c r="AL10" s="47">
        <f>データ!U6</f>
        <v>20975</v>
      </c>
      <c r="AM10" s="47"/>
      <c r="AN10" s="47"/>
      <c r="AO10" s="47"/>
      <c r="AP10" s="47"/>
      <c r="AQ10" s="47"/>
      <c r="AR10" s="47"/>
      <c r="AS10" s="47"/>
      <c r="AT10" s="43">
        <f>データ!V6</f>
        <v>3.65</v>
      </c>
      <c r="AU10" s="43"/>
      <c r="AV10" s="43"/>
      <c r="AW10" s="43"/>
      <c r="AX10" s="43"/>
      <c r="AY10" s="43"/>
      <c r="AZ10" s="43"/>
      <c r="BA10" s="43"/>
      <c r="BB10" s="43">
        <f>データ!W6</f>
        <v>5746.58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108</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109</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110</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232378</v>
      </c>
      <c r="D6" s="31">
        <f t="shared" si="3"/>
        <v>47</v>
      </c>
      <c r="E6" s="31">
        <f t="shared" si="3"/>
        <v>17</v>
      </c>
      <c r="F6" s="31">
        <f t="shared" si="3"/>
        <v>1</v>
      </c>
      <c r="G6" s="31">
        <f t="shared" si="3"/>
        <v>0</v>
      </c>
      <c r="H6" s="31" t="str">
        <f t="shared" si="3"/>
        <v>愛知県　あま市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23.79</v>
      </c>
      <c r="P6" s="32">
        <f t="shared" si="3"/>
        <v>100</v>
      </c>
      <c r="Q6" s="32">
        <f t="shared" si="3"/>
        <v>2592</v>
      </c>
      <c r="R6" s="32">
        <f t="shared" si="3"/>
        <v>88364</v>
      </c>
      <c r="S6" s="32">
        <f t="shared" si="3"/>
        <v>27.49</v>
      </c>
      <c r="T6" s="32">
        <f t="shared" si="3"/>
        <v>3214.41</v>
      </c>
      <c r="U6" s="32">
        <f t="shared" si="3"/>
        <v>20975</v>
      </c>
      <c r="V6" s="32">
        <f t="shared" si="3"/>
        <v>3.65</v>
      </c>
      <c r="W6" s="32">
        <f t="shared" si="3"/>
        <v>5746.58</v>
      </c>
      <c r="X6" s="33">
        <f>IF(X7="",NA(),X7)</f>
        <v>85.18</v>
      </c>
      <c r="Y6" s="33">
        <f t="shared" ref="Y6:AG6" si="4">IF(Y7="",NA(),Y7)</f>
        <v>79.459999999999994</v>
      </c>
      <c r="Z6" s="33">
        <f t="shared" si="4"/>
        <v>70.209999999999994</v>
      </c>
      <c r="AA6" s="33">
        <f t="shared" si="4"/>
        <v>71.650000000000006</v>
      </c>
      <c r="AB6" s="33">
        <f t="shared" si="4"/>
        <v>66.81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1958.96</v>
      </c>
      <c r="BK6" s="33">
        <f t="shared" si="7"/>
        <v>1861.98</v>
      </c>
      <c r="BL6" s="33">
        <f t="shared" si="7"/>
        <v>1707.82</v>
      </c>
      <c r="BM6" s="33">
        <f t="shared" si="7"/>
        <v>1853.46</v>
      </c>
      <c r="BN6" s="33">
        <f t="shared" si="7"/>
        <v>1847.13</v>
      </c>
      <c r="BO6" s="32" t="str">
        <f>IF(BO7="","",IF(BO7="-","【-】","【"&amp;SUBSTITUTE(TEXT(BO7,"#,##0.00"),"-","△")&amp;"】"))</f>
        <v>【776.35】</v>
      </c>
      <c r="BP6" s="33">
        <f>IF(BP7="",NA(),BP7)</f>
        <v>1.54</v>
      </c>
      <c r="BQ6" s="33">
        <f t="shared" ref="BQ6:BY6" si="8">IF(BQ7="",NA(),BQ7)</f>
        <v>10.16</v>
      </c>
      <c r="BR6" s="33">
        <f t="shared" si="8"/>
        <v>17.920000000000002</v>
      </c>
      <c r="BS6" s="33">
        <f t="shared" si="8"/>
        <v>22.9</v>
      </c>
      <c r="BT6" s="33">
        <f t="shared" si="8"/>
        <v>25.63</v>
      </c>
      <c r="BU6" s="33">
        <f t="shared" si="8"/>
        <v>47.1</v>
      </c>
      <c r="BV6" s="33">
        <f t="shared" si="8"/>
        <v>42.74</v>
      </c>
      <c r="BW6" s="33">
        <f t="shared" si="8"/>
        <v>48.1</v>
      </c>
      <c r="BX6" s="33">
        <f t="shared" si="8"/>
        <v>45.22</v>
      </c>
      <c r="BY6" s="33">
        <f t="shared" si="8"/>
        <v>42.22</v>
      </c>
      <c r="BZ6" s="32" t="str">
        <f>IF(BZ7="","",IF(BZ7="-","【-】","【"&amp;SUBSTITUTE(TEXT(BZ7,"#,##0.00"),"-","△")&amp;"】"))</f>
        <v>【96.57】</v>
      </c>
      <c r="CA6" s="33">
        <f>IF(CA7="",NA(),CA7)</f>
        <v>10901.96</v>
      </c>
      <c r="CB6" s="33">
        <f t="shared" ref="CB6:CJ6" si="9">IF(CB7="",NA(),CB7)</f>
        <v>1372.11</v>
      </c>
      <c r="CC6" s="33">
        <f t="shared" si="9"/>
        <v>813.01</v>
      </c>
      <c r="CD6" s="33">
        <f t="shared" si="9"/>
        <v>612.47</v>
      </c>
      <c r="CE6" s="33">
        <f t="shared" si="9"/>
        <v>548.36</v>
      </c>
      <c r="CF6" s="33">
        <f t="shared" si="9"/>
        <v>274.37</v>
      </c>
      <c r="CG6" s="33">
        <f t="shared" si="9"/>
        <v>307.68</v>
      </c>
      <c r="CH6" s="33">
        <f t="shared" si="9"/>
        <v>275.68</v>
      </c>
      <c r="CI6" s="33">
        <f t="shared" si="9"/>
        <v>290.39999999999998</v>
      </c>
      <c r="CJ6" s="33">
        <f t="shared" si="9"/>
        <v>300.07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44.01</v>
      </c>
      <c r="CR6" s="33">
        <f t="shared" si="10"/>
        <v>48.57</v>
      </c>
      <c r="CS6" s="33">
        <f t="shared" si="10"/>
        <v>45.25</v>
      </c>
      <c r="CT6" s="33">
        <f t="shared" si="10"/>
        <v>37.36</v>
      </c>
      <c r="CU6" s="33">
        <f t="shared" si="10"/>
        <v>42.07</v>
      </c>
      <c r="CV6" s="32" t="str">
        <f>IF(CV7="","",IF(CV7="-","【-】","【"&amp;SUBSTITUTE(TEXT(CV7,"#,##0.00"),"-","△")&amp;"】"))</f>
        <v>【60.35】</v>
      </c>
      <c r="CW6" s="33">
        <f>IF(CW7="",NA(),CW7)</f>
        <v>14.08</v>
      </c>
      <c r="CX6" s="33">
        <f t="shared" ref="CX6:DF6" si="11">IF(CX7="",NA(),CX7)</f>
        <v>25.66</v>
      </c>
      <c r="CY6" s="33">
        <f t="shared" si="11"/>
        <v>38.75</v>
      </c>
      <c r="CZ6" s="33">
        <f t="shared" si="11"/>
        <v>48.72</v>
      </c>
      <c r="DA6" s="33">
        <f t="shared" si="11"/>
        <v>50.18</v>
      </c>
      <c r="DB6" s="33">
        <f t="shared" si="11"/>
        <v>68.34</v>
      </c>
      <c r="DC6" s="33">
        <f t="shared" si="11"/>
        <v>70.27</v>
      </c>
      <c r="DD6" s="33">
        <f t="shared" si="11"/>
        <v>68.540000000000006</v>
      </c>
      <c r="DE6" s="33">
        <f t="shared" si="11"/>
        <v>61.85</v>
      </c>
      <c r="DF6" s="33">
        <f t="shared" si="11"/>
        <v>63.92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0.41</v>
      </c>
      <c r="EK6" s="33">
        <f t="shared" si="14"/>
        <v>0.28999999999999998</v>
      </c>
      <c r="EL6" s="33">
        <f t="shared" si="14"/>
        <v>0.74</v>
      </c>
      <c r="EM6" s="33">
        <f t="shared" si="14"/>
        <v>0.57999999999999996</v>
      </c>
      <c r="EN6" s="32" t="str">
        <f>IF(EN7="","",IF(EN7="-","【-】","【"&amp;SUBSTITUTE(TEXT(EN7,"#,##0.00"),"-","△")&amp;"】"))</f>
        <v>【0.17】</v>
      </c>
    </row>
    <row r="7" spans="1:144" s="34" customFormat="1">
      <c r="A7" s="26"/>
      <c r="B7" s="35">
        <v>2014</v>
      </c>
      <c r="C7" s="35">
        <v>232378</v>
      </c>
      <c r="D7" s="35">
        <v>47</v>
      </c>
      <c r="E7" s="35">
        <v>17</v>
      </c>
      <c r="F7" s="35">
        <v>1</v>
      </c>
      <c r="G7" s="35">
        <v>0</v>
      </c>
      <c r="H7" s="35" t="s">
        <v>96</v>
      </c>
      <c r="I7" s="35" t="s">
        <v>97</v>
      </c>
      <c r="J7" s="35" t="s">
        <v>98</v>
      </c>
      <c r="K7" s="35" t="s">
        <v>99</v>
      </c>
      <c r="L7" s="35" t="s">
        <v>100</v>
      </c>
      <c r="M7" s="36" t="s">
        <v>101</v>
      </c>
      <c r="N7" s="36" t="s">
        <v>102</v>
      </c>
      <c r="O7" s="36">
        <v>23.79</v>
      </c>
      <c r="P7" s="36">
        <v>100</v>
      </c>
      <c r="Q7" s="36">
        <v>2592</v>
      </c>
      <c r="R7" s="36">
        <v>88364</v>
      </c>
      <c r="S7" s="36">
        <v>27.49</v>
      </c>
      <c r="T7" s="36">
        <v>3214.41</v>
      </c>
      <c r="U7" s="36">
        <v>20975</v>
      </c>
      <c r="V7" s="36">
        <v>3.65</v>
      </c>
      <c r="W7" s="36">
        <v>5746.58</v>
      </c>
      <c r="X7" s="36">
        <v>85.18</v>
      </c>
      <c r="Y7" s="36">
        <v>79.459999999999994</v>
      </c>
      <c r="Z7" s="36">
        <v>70.209999999999994</v>
      </c>
      <c r="AA7" s="36">
        <v>71.650000000000006</v>
      </c>
      <c r="AB7" s="36">
        <v>66.81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1958.96</v>
      </c>
      <c r="BK7" s="36">
        <v>1861.98</v>
      </c>
      <c r="BL7" s="36">
        <v>1707.82</v>
      </c>
      <c r="BM7" s="36">
        <v>1853.46</v>
      </c>
      <c r="BN7" s="36">
        <v>1847.13</v>
      </c>
      <c r="BO7" s="36">
        <v>776.35</v>
      </c>
      <c r="BP7" s="36">
        <v>1.54</v>
      </c>
      <c r="BQ7" s="36">
        <v>10.16</v>
      </c>
      <c r="BR7" s="36">
        <v>17.920000000000002</v>
      </c>
      <c r="BS7" s="36">
        <v>22.9</v>
      </c>
      <c r="BT7" s="36">
        <v>25.63</v>
      </c>
      <c r="BU7" s="36">
        <v>47.1</v>
      </c>
      <c r="BV7" s="36">
        <v>42.74</v>
      </c>
      <c r="BW7" s="36">
        <v>48.1</v>
      </c>
      <c r="BX7" s="36">
        <v>45.22</v>
      </c>
      <c r="BY7" s="36">
        <v>42.22</v>
      </c>
      <c r="BZ7" s="36">
        <v>96.57</v>
      </c>
      <c r="CA7" s="36">
        <v>10901.96</v>
      </c>
      <c r="CB7" s="36">
        <v>1372.11</v>
      </c>
      <c r="CC7" s="36">
        <v>813.01</v>
      </c>
      <c r="CD7" s="36">
        <v>612.47</v>
      </c>
      <c r="CE7" s="36">
        <v>548.36</v>
      </c>
      <c r="CF7" s="36">
        <v>274.37</v>
      </c>
      <c r="CG7" s="36">
        <v>307.68</v>
      </c>
      <c r="CH7" s="36">
        <v>275.68</v>
      </c>
      <c r="CI7" s="36">
        <v>290.39999999999998</v>
      </c>
      <c r="CJ7" s="36">
        <v>300.07</v>
      </c>
      <c r="CK7" s="36">
        <v>142.28</v>
      </c>
      <c r="CL7" s="36" t="s">
        <v>101</v>
      </c>
      <c r="CM7" s="36" t="s">
        <v>101</v>
      </c>
      <c r="CN7" s="36" t="s">
        <v>101</v>
      </c>
      <c r="CO7" s="36" t="s">
        <v>101</v>
      </c>
      <c r="CP7" s="36" t="s">
        <v>101</v>
      </c>
      <c r="CQ7" s="36">
        <v>44.01</v>
      </c>
      <c r="CR7" s="36">
        <v>48.57</v>
      </c>
      <c r="CS7" s="36">
        <v>45.25</v>
      </c>
      <c r="CT7" s="36">
        <v>37.36</v>
      </c>
      <c r="CU7" s="36">
        <v>42.07</v>
      </c>
      <c r="CV7" s="36">
        <v>60.35</v>
      </c>
      <c r="CW7" s="36">
        <v>14.08</v>
      </c>
      <c r="CX7" s="36">
        <v>25.66</v>
      </c>
      <c r="CY7" s="36">
        <v>38.75</v>
      </c>
      <c r="CZ7" s="36">
        <v>48.72</v>
      </c>
      <c r="DA7" s="36">
        <v>50.18</v>
      </c>
      <c r="DB7" s="36">
        <v>68.34</v>
      </c>
      <c r="DC7" s="36">
        <v>70.27</v>
      </c>
      <c r="DD7" s="36">
        <v>68.540000000000006</v>
      </c>
      <c r="DE7" s="36">
        <v>61.85</v>
      </c>
      <c r="DF7" s="36">
        <v>63.92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0.41</v>
      </c>
      <c r="EK7" s="36">
        <v>0.28999999999999998</v>
      </c>
      <c r="EL7" s="36">
        <v>0.74</v>
      </c>
      <c r="EM7" s="36">
        <v>0.57999999999999996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2016-02-03T08:53:39Z</dcterms:created>
  <dcterms:modified xsi:type="dcterms:W3CDTF">2016-02-25T04:36:25Z</dcterms:modified>
  <cp:category/>
</cp:coreProperties>
</file>