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6825" yWindow="5325" windowWidth="6840" windowHeight="268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<sst xmlns="http://schemas.openxmlformats.org/spreadsheetml/2006/main" count="218" uniqueCount="108">
  <si>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</si>
  <si>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</si>
  <si>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</si>
  <si>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</si>
  <si>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</si>
  <si>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</si>
  <si>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</si>
  <si>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</si>
  <si>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</si>
  <si>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</si>
  <si>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</si>
  <si>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</si>
  <si>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</si>
  <si>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</si>
  <si>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</si>
  <si>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</si>
  <si>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</si>
  <si>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</si>
  <si>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</si>
  <si>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</si>
  <si>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</si>
  <si>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</si>
  <si>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</si>
  <si>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</si>
  <si>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</si>
  <si>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</si>
  <si>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</si>
  <si>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</si>
  <si>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</si>
  <si>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</si>
  <si>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</si>
  <si>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</si>
  <si>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</si>
  <si>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</si>
  <si>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</si>
  <si>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</si>
  <si>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</si>
  <si>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</si>
  <si>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</si>
  <si>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</si>
  <si>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</si>
  <si>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</si>
  <si>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</si>
  <si>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</si>
  <si>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</si>
  <si>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</si>
  <si>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</si>
  <si>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</si>
  <si>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</si>
  <si>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</si>
  <si>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</si>
  <si>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</si>
  <si>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</si>
  <si>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</si>
  <si>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</si>
  <si>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</si>
  <si>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</si>
  <si>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</si>
  <si>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</si>
  <si>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</si>
  <si>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</si>
  <si>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</si>
  <si>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</si>
  <si>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</si>
  <si>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</si>
  <si>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</si>
  <si>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</si>
  <si>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</si>
  <si>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</si>
  <si>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</si>
  <si>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</si>
  <si>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</si>
  <si>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</si>
  <si>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</si>
  <si>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</si>
  <si>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</si>
  <si>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</si>
  <si>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</si>
  <si>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</si>
  <si>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</si>
  <si>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</si>
  <si>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</si>
  <si>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</si>
  <si>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</si>
  <si>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</si>
  <si>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</si>
  <si>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</si>
  <si>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</si>
  <si>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</si>
  <si>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</si>
  <si>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</si>
  <si>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</si>
  <si>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</si>
  <si>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あま市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</si>
  <si>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</si>
  <si>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</si>
  <si>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</si>
  <si>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</si>
  <si>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</si>
  <si>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</si>
  <si>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</si>
  <si>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</si>
  <si>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</si>
  <si>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</si>
  <si>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</si>
  <si>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昭和57年度から平成7年度にかけて水道管布設工事をおこなっており、それ以降は水道管の更新を行っていないので更新率は０％となっています。</t>
    <rPh sb="0" eb="2">
      <t>ショウワ</t>
    </rPh>
    <rPh sb="4" eb="5">
      <t>ネン</t>
    </rPh>
    <rPh sb="5" eb="6">
      <t>ド</t>
    </rPh>
    <rPh sb="8" eb="10">
      <t>ヘイセイ</t>
    </rPh>
    <rPh sb="11" eb="12">
      <t>ネン</t>
    </rPh>
    <rPh sb="12" eb="13">
      <t>ド</t>
    </rPh>
    <rPh sb="17" eb="19">
      <t>スイドウ</t>
    </rPh>
    <rPh sb="19" eb="23">
      <t>カンフセツコウ</t>
    </rPh>
    <rPh sb="20" eb="22">
      <t>フセツ</t>
    </rPh>
    <rPh sb="22" eb="24">
      <t>コウジ</t>
    </rPh>
    <rPh sb="35" eb="37">
      <t>イコウ</t>
    </rPh>
    <rPh sb="38" eb="41">
      <t>スイドウカン</t>
    </rPh>
    <rPh sb="42" eb="44">
      <t>コウシン</t>
    </rPh>
    <rPh sb="45" eb="46">
      <t>オコナ</t>
    </rPh>
    <rPh sb="53" eb="55">
      <t>コウシン</t>
    </rPh>
    <rPh sb="55" eb="56">
      <t>リツ</t>
    </rPh>
    <phoneticPr fontId="4"/>
  </si>
  <si>
    <t>①収益的収支比率は収入に対しての支出の割合をあらわしたもので、あま市は黒字であることを示す１００以上となっており、類似団体の平均値も上回っております。収入の内訳は水道料金が約４０％、一般会計からの繰入金が約60％となっております。そのため給水に係る費用がどの程度給水収益で賄えているかを表す⑤料金回収率にも反映しています。　　　　　　　　　⑥の給水原価は水１ｍ3あたりについて費用がどれだけかかっているかを表していますが、新たに水道管を布設していないので類似団体の平均値を下回っております。　　　　　　　　　　　　　　　　　　　　　　　⑦の施設利用率はどれだけ水道が使用されているかを表したものです。類似団体の平均値を上回ってはいますが、給水人口の減少により年々数値が減少しています。　　　　　　　　　　　　　　　　　　　　　　　⑧の有収率は水道がどれだけ有効に使われているかを表し、水道管の破損等による水漏れなどにより数値が減少していきます。こちらの数値は漏水調査などで水道管の破損個所の早期発見・修繕により年々数値が１００％に近づいております。　　　　　　　　</t>
    <rPh sb="1" eb="4">
      <t>シュウエキテキ</t>
    </rPh>
    <rPh sb="4" eb="6">
      <t>シュウシ</t>
    </rPh>
    <rPh sb="6" eb="8">
      <t>ヒリツ</t>
    </rPh>
    <rPh sb="9" eb="11">
      <t>シュウニュウ</t>
    </rPh>
    <rPh sb="12" eb="13">
      <t>タイ</t>
    </rPh>
    <rPh sb="16" eb="18">
      <t>シシュツ</t>
    </rPh>
    <rPh sb="19" eb="21">
      <t>ワリアイ</t>
    </rPh>
    <rPh sb="33" eb="34">
      <t>シ</t>
    </rPh>
    <rPh sb="35" eb="37">
      <t>クロジ</t>
    </rPh>
    <rPh sb="43" eb="44">
      <t>シメ</t>
    </rPh>
    <rPh sb="48" eb="50">
      <t>イジョウ</t>
    </rPh>
    <rPh sb="57" eb="59">
      <t>ルイジ</t>
    </rPh>
    <rPh sb="59" eb="61">
      <t>ダンタイ</t>
    </rPh>
    <rPh sb="62" eb="65">
      <t>ヘイキンチ</t>
    </rPh>
    <rPh sb="66" eb="68">
      <t>ウワマワ</t>
    </rPh>
    <rPh sb="75" eb="77">
      <t>シュウニュウ</t>
    </rPh>
    <rPh sb="78" eb="80">
      <t>ウチワケ</t>
    </rPh>
    <rPh sb="81" eb="83">
      <t>スイドウ</t>
    </rPh>
    <rPh sb="83" eb="85">
      <t>リョウキン</t>
    </rPh>
    <rPh sb="86" eb="87">
      <t>ヤク</t>
    </rPh>
    <rPh sb="91" eb="93">
      <t>イッパン</t>
    </rPh>
    <rPh sb="93" eb="95">
      <t>カイケイ</t>
    </rPh>
    <rPh sb="98" eb="100">
      <t>クリイレ</t>
    </rPh>
    <rPh sb="100" eb="101">
      <t>キン</t>
    </rPh>
    <rPh sb="102" eb="103">
      <t>ヤク</t>
    </rPh>
    <rPh sb="119" eb="121">
      <t>キュウスイ</t>
    </rPh>
    <rPh sb="122" eb="123">
      <t>カカ</t>
    </rPh>
    <rPh sb="124" eb="126">
      <t>ヒヨウ</t>
    </rPh>
    <rPh sb="129" eb="131">
      <t>テイド</t>
    </rPh>
    <rPh sb="131" eb="133">
      <t>キュウスイ</t>
    </rPh>
    <rPh sb="133" eb="135">
      <t>シュウエキ</t>
    </rPh>
    <rPh sb="136" eb="137">
      <t>マカナ</t>
    </rPh>
    <rPh sb="143" eb="144">
      <t>アラワ</t>
    </rPh>
    <rPh sb="146" eb="148">
      <t>リョウキン</t>
    </rPh>
    <rPh sb="148" eb="150">
      <t>カイシュウ</t>
    </rPh>
    <rPh sb="150" eb="151">
      <t>リツ</t>
    </rPh>
    <rPh sb="153" eb="155">
      <t>ハンエイ</t>
    </rPh>
    <rPh sb="172" eb="174">
      <t>キュウスイ</t>
    </rPh>
    <rPh sb="174" eb="176">
      <t>ゲンカ</t>
    </rPh>
    <rPh sb="177" eb="178">
      <t>ミズ</t>
    </rPh>
    <rPh sb="188" eb="190">
      <t>ヒヨウ</t>
    </rPh>
    <rPh sb="203" eb="204">
      <t>アラワ</t>
    </rPh>
    <rPh sb="211" eb="212">
      <t>アラ</t>
    </rPh>
    <rPh sb="214" eb="217">
      <t>スイドウカン</t>
    </rPh>
    <rPh sb="218" eb="220">
      <t>フセツ</t>
    </rPh>
    <rPh sb="227" eb="229">
      <t>ルイジ</t>
    </rPh>
    <rPh sb="229" eb="231">
      <t>ダンタイ</t>
    </rPh>
    <rPh sb="232" eb="235">
      <t>ヘイキンチ</t>
    </rPh>
    <rPh sb="236" eb="238">
      <t>シタマワ</t>
    </rPh>
    <rPh sb="270" eb="272">
      <t>シセツ</t>
    </rPh>
    <rPh sb="272" eb="275">
      <t>リヨウリツ</t>
    </rPh>
    <rPh sb="280" eb="282">
      <t>スイドウ</t>
    </rPh>
    <rPh sb="283" eb="285">
      <t>シヨウ</t>
    </rPh>
    <rPh sb="292" eb="293">
      <t>アラワ</t>
    </rPh>
    <rPh sb="300" eb="302">
      <t>ルイジ</t>
    </rPh>
    <rPh sb="302" eb="304">
      <t>ダンタイ</t>
    </rPh>
    <rPh sb="305" eb="308">
      <t>ヘイキンチ</t>
    </rPh>
    <rPh sb="309" eb="311">
      <t>ウワマワ</t>
    </rPh>
    <rPh sb="319" eb="321">
      <t>キュウスイ</t>
    </rPh>
    <rPh sb="321" eb="323">
      <t>ジンコウ</t>
    </rPh>
    <rPh sb="324" eb="326">
      <t>ゲンショウ</t>
    </rPh>
    <rPh sb="329" eb="331">
      <t>ネンネン</t>
    </rPh>
    <rPh sb="331" eb="333">
      <t>スウチ</t>
    </rPh>
    <rPh sb="334" eb="336">
      <t>ゲンショウ</t>
    </rPh>
    <rPh sb="367" eb="369">
      <t>ユウシュウ</t>
    </rPh>
    <rPh sb="369" eb="370">
      <t>リツ</t>
    </rPh>
    <rPh sb="371" eb="373">
      <t>スイドウ</t>
    </rPh>
    <rPh sb="378" eb="380">
      <t>ユウコウ</t>
    </rPh>
    <rPh sb="381" eb="382">
      <t>ツカ</t>
    </rPh>
    <rPh sb="389" eb="390">
      <t>アラワ</t>
    </rPh>
    <rPh sb="392" eb="395">
      <t>スイドウカン</t>
    </rPh>
    <rPh sb="396" eb="398">
      <t>ハソン</t>
    </rPh>
    <rPh sb="398" eb="399">
      <t>トウ</t>
    </rPh>
    <rPh sb="402" eb="404">
      <t>ミズモ</t>
    </rPh>
    <rPh sb="410" eb="412">
      <t>スウチ</t>
    </rPh>
    <rPh sb="413" eb="415">
      <t>ゲンショウ</t>
    </rPh>
    <rPh sb="426" eb="428">
      <t>スウチ</t>
    </rPh>
    <rPh sb="429" eb="431">
      <t>ロウスイ</t>
    </rPh>
    <rPh sb="431" eb="433">
      <t>チョウサ</t>
    </rPh>
    <rPh sb="436" eb="439">
      <t>スイドウカン</t>
    </rPh>
    <rPh sb="440" eb="442">
      <t>ハソン</t>
    </rPh>
    <rPh sb="442" eb="444">
      <t>カショ</t>
    </rPh>
    <rPh sb="445" eb="447">
      <t>ソウキ</t>
    </rPh>
    <rPh sb="447" eb="449">
      <t>ハッケン</t>
    </rPh>
    <rPh sb="450" eb="452">
      <t>シュウゼン</t>
    </rPh>
    <rPh sb="455" eb="457">
      <t>ネンネン</t>
    </rPh>
    <rPh sb="457" eb="459">
      <t>スウチ</t>
    </rPh>
    <rPh sb="465" eb="466">
      <t>チカ</t>
    </rPh>
    <phoneticPr fontId="4"/>
  </si>
  <si>
    <t>今後は老朽化していく水道管を計画的に更新するとともに、今後も漏水調査を進め、漏水箇所の早期発見しさらなる有収率の向上を進めることが必要。</t>
    <rPh sb="0" eb="2">
      <t>コンゴ</t>
    </rPh>
    <rPh sb="3" eb="6">
      <t>ロウキュウカ</t>
    </rPh>
    <rPh sb="10" eb="13">
      <t>スイドウカン</t>
    </rPh>
    <rPh sb="14" eb="17">
      <t>ケイカクテキ</t>
    </rPh>
    <rPh sb="18" eb="20">
      <t>コウシン</t>
    </rPh>
    <rPh sb="27" eb="29">
      <t>コンゴ</t>
    </rPh>
    <rPh sb="30" eb="32">
      <t>ロウスイ</t>
    </rPh>
    <rPh sb="32" eb="34">
      <t>チョウサ</t>
    </rPh>
    <rPh sb="35" eb="36">
      <t>スス</t>
    </rPh>
    <rPh sb="38" eb="40">
      <t>ロウスイ</t>
    </rPh>
    <rPh sb="40" eb="42">
      <t>カショ</t>
    </rPh>
    <rPh sb="43" eb="45">
      <t>ソウキ</t>
    </rPh>
    <rPh sb="45" eb="47">
      <t>ハッケン</t>
    </rPh>
    <rPh sb="52" eb="54">
      <t>ユウシュウ</t>
    </rPh>
    <rPh sb="54" eb="55">
      <t>リツ</t>
    </rPh>
    <rPh sb="56" eb="58">
      <t>コウジョウ</t>
    </rPh>
    <rPh sb="59" eb="60">
      <t>スス</t>
    </rPh>
    <rPh sb="65" eb="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</si>
</sst>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30176"/>
        <c:axId val="1549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54930176"/>
        <c:axId val="154936448"/>
      </c:lineChart>
      <c:dateAx>
        <c:axId val="154930176"/>
        <c:scaling>
          <c:orientation val="minMax"/>
        </c:scaling>
        <c:delete val="1"/>
        <c:axPos val="b"/>
        <c:numFmt formatCode="ge" sourceLinked="1"/>
        <c:majorTickMark val="none"/>
        <c:minorTickMark val="none"/>
        <c:tickLblPos val="none"/>
        <c:crossAx val="154936448"/>
        <c:crosses val="autoZero"/>
        <c:auto val="1"/>
        <c:lblOffset val="100"/>
        <c:baseTimeUnit val="years"/>
      </c:dateAx>
      <c:valAx>
        <c:axId val="1549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66.2</c:v>
                </c:pt>
                <c:pt idx="1">
                  <c:v>60</c:v>
                </c:pt>
                <c:pt idx="2">
                  <c:v>59.85</c:v>
                </c:pt>
                <c:pt idx="3">
                  <c:v>55.52</c:v>
                </c:pt>
                <c:pt idx="4">
                  <c:v>52.36</c:v>
                </c:pt>
              </c:numCache>
            </c:numRef>
          </c:val>
        </c:ser>
        <c:dLbls>
          <c:showLegendKey val="0"/>
          <c:showVal val="0"/>
          <c:showCatName val="0"/>
          <c:showSerName val="0"/>
          <c:showPercent val="0"/>
          <c:showBubbleSize val="0"/>
        </c:dLbls>
        <c:gapWidth val="150"/>
        <c:axId val="155262336"/>
        <c:axId val="155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55262336"/>
        <c:axId val="155280896"/>
      </c:lineChart>
      <c:dateAx>
        <c:axId val="155262336"/>
        <c:scaling>
          <c:orientation val="minMax"/>
        </c:scaling>
        <c:delete val="1"/>
        <c:axPos val="b"/>
        <c:numFmt formatCode="ge" sourceLinked="1"/>
        <c:majorTickMark val="none"/>
        <c:minorTickMark val="none"/>
        <c:tickLblPos val="none"/>
        <c:crossAx val="155280896"/>
        <c:crosses val="autoZero"/>
        <c:auto val="1"/>
        <c:lblOffset val="100"/>
        <c:baseTimeUnit val="years"/>
      </c:dateAx>
      <c:valAx>
        <c:axId val="1552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79.540000000000006</c:v>
                </c:pt>
                <c:pt idx="1">
                  <c:v>68.459999999999994</c:v>
                </c:pt>
                <c:pt idx="2">
                  <c:v>81.680000000000007</c:v>
                </c:pt>
                <c:pt idx="3">
                  <c:v>87.21</c:v>
                </c:pt>
                <c:pt idx="4">
                  <c:v>89.97</c:v>
                </c:pt>
              </c:numCache>
            </c:numRef>
          </c:val>
        </c:ser>
        <c:dLbls>
          <c:showLegendKey val="0"/>
          <c:showVal val="0"/>
          <c:showCatName val="0"/>
          <c:showSerName val="0"/>
          <c:showPercent val="0"/>
          <c:showBubbleSize val="0"/>
        </c:dLbls>
        <c:gapWidth val="150"/>
        <c:axId val="155298816"/>
        <c:axId val="155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55298816"/>
        <c:axId val="155317376"/>
      </c:lineChart>
      <c:dateAx>
        <c:axId val="155298816"/>
        <c:scaling>
          <c:orientation val="minMax"/>
        </c:scaling>
        <c:delete val="1"/>
        <c:axPos val="b"/>
        <c:numFmt formatCode="ge" sourceLinked="1"/>
        <c:majorTickMark val="none"/>
        <c:minorTickMark val="none"/>
        <c:tickLblPos val="none"/>
        <c:crossAx val="155317376"/>
        <c:crosses val="autoZero"/>
        <c:auto val="1"/>
        <c:lblOffset val="100"/>
        <c:baseTimeUnit val="years"/>
      </c:dateAx>
      <c:valAx>
        <c:axId val="155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106.91</c:v>
                </c:pt>
                <c:pt idx="1">
                  <c:v>91.67</c:v>
                </c:pt>
                <c:pt idx="2">
                  <c:v>105.61</c:v>
                </c:pt>
                <c:pt idx="3">
                  <c:v>104.96</c:v>
                </c:pt>
                <c:pt idx="4">
                  <c:v>103.65</c:v>
                </c:pt>
              </c:numCache>
            </c:numRef>
          </c:val>
        </c:ser>
        <c:dLbls>
          <c:showLegendKey val="0"/>
          <c:showVal val="0"/>
          <c:showCatName val="0"/>
          <c:showSerName val="0"/>
          <c:showPercent val="0"/>
          <c:showBubbleSize val="0"/>
        </c:dLbls>
        <c:gapWidth val="150"/>
        <c:axId val="154962560"/>
        <c:axId val="154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54962560"/>
        <c:axId val="154968832"/>
      </c:lineChart>
      <c:dateAx>
        <c:axId val="154962560"/>
        <c:scaling>
          <c:orientation val="minMax"/>
        </c:scaling>
        <c:delete val="1"/>
        <c:axPos val="b"/>
        <c:numFmt formatCode="ge" sourceLinked="1"/>
        <c:majorTickMark val="none"/>
        <c:minorTickMark val="none"/>
        <c:tickLblPos val="none"/>
        <c:crossAx val="154968832"/>
        <c:crosses val="autoZero"/>
        <c:auto val="1"/>
        <c:lblOffset val="100"/>
        <c:baseTimeUnit val="years"/>
      </c:dateAx>
      <c:valAx>
        <c:axId val="154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01728"/>
        <c:axId val="1546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01728"/>
        <c:axId val="154624384"/>
      </c:lineChart>
      <c:dateAx>
        <c:axId val="154601728"/>
        <c:scaling>
          <c:orientation val="minMax"/>
        </c:scaling>
        <c:delete val="1"/>
        <c:axPos val="b"/>
        <c:numFmt formatCode="ge" sourceLinked="1"/>
        <c:majorTickMark val="none"/>
        <c:minorTickMark val="none"/>
        <c:tickLblPos val="none"/>
        <c:crossAx val="154624384"/>
        <c:crosses val="autoZero"/>
        <c:auto val="1"/>
        <c:lblOffset val="100"/>
        <c:baseTimeUnit val="years"/>
      </c:dateAx>
      <c:valAx>
        <c:axId val="154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54592"/>
        <c:axId val="155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54592"/>
        <c:axId val="155058176"/>
      </c:lineChart>
      <c:dateAx>
        <c:axId val="154654592"/>
        <c:scaling>
          <c:orientation val="minMax"/>
        </c:scaling>
        <c:delete val="1"/>
        <c:axPos val="b"/>
        <c:numFmt formatCode="ge" sourceLinked="1"/>
        <c:majorTickMark val="none"/>
        <c:minorTickMark val="none"/>
        <c:tickLblPos val="none"/>
        <c:crossAx val="155058176"/>
        <c:crosses val="autoZero"/>
        <c:auto val="1"/>
        <c:lblOffset val="100"/>
        <c:baseTimeUnit val="years"/>
      </c:dateAx>
      <c:valAx>
        <c:axId val="155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080192"/>
        <c:axId val="155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80192"/>
        <c:axId val="155082112"/>
      </c:lineChart>
      <c:dateAx>
        <c:axId val="155080192"/>
        <c:scaling>
          <c:orientation val="minMax"/>
        </c:scaling>
        <c:delete val="1"/>
        <c:axPos val="b"/>
        <c:numFmt formatCode="ge" sourceLinked="1"/>
        <c:majorTickMark val="none"/>
        <c:minorTickMark val="none"/>
        <c:tickLblPos val="none"/>
        <c:crossAx val="155082112"/>
        <c:crosses val="autoZero"/>
        <c:auto val="1"/>
        <c:lblOffset val="100"/>
        <c:baseTimeUnit val="years"/>
      </c:dateAx>
      <c:valAx>
        <c:axId val="155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120768"/>
        <c:axId val="155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20768"/>
        <c:axId val="155122688"/>
      </c:lineChart>
      <c:dateAx>
        <c:axId val="155120768"/>
        <c:scaling>
          <c:orientation val="minMax"/>
        </c:scaling>
        <c:delete val="1"/>
        <c:axPos val="b"/>
        <c:numFmt formatCode="ge" sourceLinked="1"/>
        <c:majorTickMark val="none"/>
        <c:minorTickMark val="none"/>
        <c:tickLblPos val="none"/>
        <c:crossAx val="155122688"/>
        <c:crosses val="autoZero"/>
        <c:auto val="1"/>
        <c:lblOffset val="100"/>
        <c:baseTimeUnit val="years"/>
      </c:dateAx>
      <c:valAx>
        <c:axId val="155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35072"/>
        <c:axId val="1552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55235072"/>
        <c:axId val="155236992"/>
      </c:lineChart>
      <c:dateAx>
        <c:axId val="155235072"/>
        <c:scaling>
          <c:orientation val="minMax"/>
        </c:scaling>
        <c:delete val="1"/>
        <c:axPos val="b"/>
        <c:numFmt formatCode="ge" sourceLinked="1"/>
        <c:majorTickMark val="none"/>
        <c:minorTickMark val="none"/>
        <c:tickLblPos val="none"/>
        <c:crossAx val="155236992"/>
        <c:crosses val="autoZero"/>
        <c:auto val="1"/>
        <c:lblOffset val="100"/>
        <c:baseTimeUnit val="years"/>
      </c:dateAx>
      <c:valAx>
        <c:axId val="1552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44.92</c:v>
                </c:pt>
                <c:pt idx="1">
                  <c:v>41.4</c:v>
                </c:pt>
                <c:pt idx="2">
                  <c:v>45.85</c:v>
                </c:pt>
                <c:pt idx="3">
                  <c:v>42.62</c:v>
                </c:pt>
                <c:pt idx="4">
                  <c:v>42.01</c:v>
                </c:pt>
              </c:numCache>
            </c:numRef>
          </c:val>
        </c:ser>
        <c:dLbls>
          <c:showLegendKey val="0"/>
          <c:showVal val="0"/>
          <c:showCatName val="0"/>
          <c:showSerName val="0"/>
          <c:showPercent val="0"/>
          <c:showBubbleSize val="0"/>
        </c:dLbls>
        <c:gapWidth val="150"/>
        <c:axId val="155591040"/>
        <c:axId val="155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55591040"/>
        <c:axId val="155592960"/>
      </c:lineChart>
      <c:dateAx>
        <c:axId val="155591040"/>
        <c:scaling>
          <c:orientation val="minMax"/>
        </c:scaling>
        <c:delete val="1"/>
        <c:axPos val="b"/>
        <c:numFmt formatCode="ge" sourceLinked="1"/>
        <c:majorTickMark val="none"/>
        <c:minorTickMark val="none"/>
        <c:tickLblPos val="none"/>
        <c:crossAx val="155592960"/>
        <c:crosses val="autoZero"/>
        <c:auto val="1"/>
        <c:lblOffset val="100"/>
        <c:baseTimeUnit val="years"/>
      </c:dateAx>
      <c:valAx>
        <c:axId val="155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331.92</c:v>
                </c:pt>
                <c:pt idx="1">
                  <c:v>355.73</c:v>
                </c:pt>
                <c:pt idx="2">
                  <c:v>319.3</c:v>
                </c:pt>
                <c:pt idx="3">
                  <c:v>340.76</c:v>
                </c:pt>
                <c:pt idx="4">
                  <c:v>357.07</c:v>
                </c:pt>
              </c:numCache>
            </c:numRef>
          </c:val>
        </c:ser>
        <c:dLbls>
          <c:showLegendKey val="0"/>
          <c:showVal val="0"/>
          <c:showCatName val="0"/>
          <c:showSerName val="0"/>
          <c:showPercent val="0"/>
          <c:showBubbleSize val="0"/>
        </c:dLbls>
        <c:gapWidth val="150"/>
        <c:axId val="155639808"/>
        <c:axId val="155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55639808"/>
        <c:axId val="155641728"/>
      </c:lineChart>
      <c:dateAx>
        <c:axId val="155639808"/>
        <c:scaling>
          <c:orientation val="minMax"/>
        </c:scaling>
        <c:delete val="1"/>
        <c:axPos val="b"/>
        <c:numFmt formatCode="ge" sourceLinked="1"/>
        <c:majorTickMark val="none"/>
        <c:minorTickMark val="none"/>
        <c:tickLblPos val="none"/>
        <c:crossAx val="155641728"/>
        <c:crosses val="autoZero"/>
        <c:auto val="1"/>
        <c:lblOffset val="100"/>
        <c:baseTimeUnit val="years"/>
      </c:dateAx>
      <c:valAx>
        <c:axId val="1556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あま市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88364</v>
      </c>
      <c r="AJ8" s="55"/>
      <c r="AK8" s="55"/>
      <c r="AL8" s="55"/>
      <c r="AM8" s="55"/>
      <c r="AN8" s="55"/>
      <c r="AO8" s="55"/>
      <c r="AP8" s="56"/>
      <c r="AQ8" s="46">
        <f>データ!R6</f>
        <v>27.49</v>
      </c>
      <c r="AR8" s="46"/>
      <c r="AS8" s="46"/>
      <c r="AT8" s="46"/>
      <c r="AU8" s="46"/>
      <c r="AV8" s="46"/>
      <c r="AW8" s="46"/>
      <c r="AX8" s="46"/>
      <c r="AY8" s="46">
        <f>データ!S6</f>
        <v>3214.41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2.71</v>
      </c>
      <c r="S10" s="46"/>
      <c r="T10" s="46"/>
      <c r="U10" s="46"/>
      <c r="V10" s="46"/>
      <c r="W10" s="46"/>
      <c r="X10" s="46"/>
      <c r="Y10" s="46"/>
      <c r="Z10" s="80">
        <f>データ!P6</f>
        <v>2381</v>
      </c>
      <c r="AA10" s="80"/>
      <c r="AB10" s="80"/>
      <c r="AC10" s="80"/>
      <c r="AD10" s="80"/>
      <c r="AE10" s="80"/>
      <c r="AF10" s="80"/>
      <c r="AG10" s="80"/>
      <c r="AH10" s="2"/>
      <c r="AI10" s="80">
        <f>データ!T6</f>
        <v>1309</v>
      </c>
      <c r="AJ10" s="80"/>
      <c r="AK10" s="80"/>
      <c r="AL10" s="80"/>
      <c r="AM10" s="80"/>
      <c r="AN10" s="80"/>
      <c r="AO10" s="80"/>
      <c r="AP10" s="80"/>
      <c r="AQ10" s="46">
        <f>データ!U6</f>
        <v>0.22</v>
      </c>
      <c r="AR10" s="46"/>
      <c r="AS10" s="46"/>
      <c r="AT10" s="46"/>
      <c r="AU10" s="46"/>
      <c r="AV10" s="46"/>
      <c r="AW10" s="46"/>
      <c r="AX10" s="46"/>
      <c r="AY10" s="46">
        <f>データ!V6</f>
        <v>5950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232378</v>
      </c>
      <c r="D6" s="31">
        <f t="shared" si="3"/>
        <v>47</v>
      </c>
      <c r="E6" s="31">
        <f t="shared" si="3"/>
        <v>1</v>
      </c>
      <c r="F6" s="31">
        <f t="shared" si="3"/>
        <v>0</v>
      </c>
      <c r="G6" s="31">
        <f t="shared" si="3"/>
        <v>0</v>
      </c>
      <c r="H6" s="31" t="str">
        <f t="shared" si="3"/>
        <v>愛知県　あま市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2.71</v>
      </c>
      <c r="P6" s="32">
        <f t="shared" si="3"/>
        <v>2381</v>
      </c>
      <c r="Q6" s="32">
        <f t="shared" si="3"/>
        <v>88364</v>
      </c>
      <c r="R6" s="32">
        <f t="shared" si="3"/>
        <v>27.49</v>
      </c>
      <c r="S6" s="32">
        <f t="shared" si="3"/>
        <v>3214.41</v>
      </c>
      <c r="T6" s="32">
        <f t="shared" si="3"/>
        <v>1309</v>
      </c>
      <c r="U6" s="32">
        <f t="shared" si="3"/>
        <v>0.22</v>
      </c>
      <c r="V6" s="32">
        <f t="shared" si="3"/>
        <v>5950</v>
      </c>
      <c r="W6" s="33">
        <f>IF(W7="",NA(),W7)</f>
        <v>106.91</v>
      </c>
      <c r="X6" s="33">
        <f t="shared" ref="X6:AF6" si="4">IF(X7="",NA(),X7)</f>
        <v>91.67</v>
      </c>
      <c r="Y6" s="33">
        <f t="shared" si="4"/>
        <v>105.61</v>
      </c>
      <c r="Z6" s="33">
        <f t="shared" si="4"/>
        <v>104.96</v>
      </c>
      <c r="AA6" s="33">
        <f t="shared" si="4"/>
        <v>103.65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44.92</v>
      </c>
      <c r="BP6" s="33">
        <f t="shared" ref="BP6:BX6" si="8">IF(BP7="",NA(),BP7)</f>
        <v>41.4</v>
      </c>
      <c r="BQ6" s="33">
        <f t="shared" si="8"/>
        <v>45.85</v>
      </c>
      <c r="BR6" s="33">
        <f t="shared" si="8"/>
        <v>42.62</v>
      </c>
      <c r="BS6" s="33">
        <f t="shared" si="8"/>
        <v>42.01</v>
      </c>
      <c r="BT6" s="33">
        <f t="shared" si="8"/>
        <v>33.96</v>
      </c>
      <c r="BU6" s="33">
        <f t="shared" si="8"/>
        <v>33.299999999999997</v>
      </c>
      <c r="BV6" s="33">
        <f t="shared" si="8"/>
        <v>33.01</v>
      </c>
      <c r="BW6" s="33">
        <f t="shared" si="8"/>
        <v>32.39</v>
      </c>
      <c r="BX6" s="33">
        <f t="shared" si="8"/>
        <v>24.39</v>
      </c>
      <c r="BY6" s="32" t="str">
        <f>IF(BY7="","",IF(BY7="-","【-】","【"&amp;SUBSTITUTE(TEXT(BY7,"#,##0.00"),"-","△")&amp;"】"))</f>
        <v>【36.33】</v>
      </c>
      <c r="BZ6" s="33">
        <f>IF(BZ7="",NA(),BZ7)</f>
        <v>331.92</v>
      </c>
      <c r="CA6" s="33">
        <f t="shared" ref="CA6:CI6" si="9">IF(CA7="",NA(),CA7)</f>
        <v>355.73</v>
      </c>
      <c r="CB6" s="33">
        <f t="shared" si="9"/>
        <v>319.3</v>
      </c>
      <c r="CC6" s="33">
        <f t="shared" si="9"/>
        <v>340.76</v>
      </c>
      <c r="CD6" s="33">
        <f t="shared" si="9"/>
        <v>357.07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66.2</v>
      </c>
      <c r="CL6" s="33">
        <f t="shared" ref="CL6:CT6" si="10">IF(CL7="",NA(),CL7)</f>
        <v>60</v>
      </c>
      <c r="CM6" s="33">
        <f t="shared" si="10"/>
        <v>59.85</v>
      </c>
      <c r="CN6" s="33">
        <f t="shared" si="10"/>
        <v>55.52</v>
      </c>
      <c r="CO6" s="33">
        <f t="shared" si="10"/>
        <v>52.36</v>
      </c>
      <c r="CP6" s="33">
        <f t="shared" si="10"/>
        <v>51.56</v>
      </c>
      <c r="CQ6" s="33">
        <f t="shared" si="10"/>
        <v>50.66</v>
      </c>
      <c r="CR6" s="33">
        <f t="shared" si="10"/>
        <v>51.11</v>
      </c>
      <c r="CS6" s="33">
        <f t="shared" si="10"/>
        <v>50.49</v>
      </c>
      <c r="CT6" s="33">
        <f t="shared" si="10"/>
        <v>48.36</v>
      </c>
      <c r="CU6" s="32" t="str">
        <f>IF(CU7="","",IF(CU7="-","【-】","【"&amp;SUBSTITUTE(TEXT(CU7,"#,##0.00"),"-","△")&amp;"】"))</f>
        <v>【58.19】</v>
      </c>
      <c r="CV6" s="33">
        <f>IF(CV7="",NA(),CV7)</f>
        <v>79.540000000000006</v>
      </c>
      <c r="CW6" s="33">
        <f t="shared" ref="CW6:DE6" si="11">IF(CW7="",NA(),CW7)</f>
        <v>68.459999999999994</v>
      </c>
      <c r="CX6" s="33">
        <f t="shared" si="11"/>
        <v>81.680000000000007</v>
      </c>
      <c r="CY6" s="33">
        <f t="shared" si="11"/>
        <v>87.21</v>
      </c>
      <c r="CZ6" s="33">
        <f t="shared" si="11"/>
        <v>89.97</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232378</v>
      </c>
      <c r="D7" s="35">
        <v>47</v>
      </c>
      <c r="E7" s="35">
        <v>1</v>
      </c>
      <c r="F7" s="35">
        <v>0</v>
      </c>
      <c r="G7" s="35">
        <v>0</v>
      </c>
      <c r="H7" s="35" t="s">
        <v>93</v>
      </c>
      <c r="I7" s="35" t="s">
        <v>94</v>
      </c>
      <c r="J7" s="35" t="s">
        <v>95</v>
      </c>
      <c r="K7" s="35" t="s">
        <v>96</v>
      </c>
      <c r="L7" s="35" t="s">
        <v>97</v>
      </c>
      <c r="M7" s="36" t="s">
        <v>98</v>
      </c>
      <c r="N7" s="36" t="s">
        <v>99</v>
      </c>
      <c r="O7" s="36">
        <v>2.71</v>
      </c>
      <c r="P7" s="36">
        <v>2381</v>
      </c>
      <c r="Q7" s="36">
        <v>88364</v>
      </c>
      <c r="R7" s="36">
        <v>27.49</v>
      </c>
      <c r="S7" s="36">
        <v>3214.41</v>
      </c>
      <c r="T7" s="36">
        <v>1309</v>
      </c>
      <c r="U7" s="36">
        <v>0.22</v>
      </c>
      <c r="V7" s="36">
        <v>5950</v>
      </c>
      <c r="W7" s="36">
        <v>106.91</v>
      </c>
      <c r="X7" s="36">
        <v>91.67</v>
      </c>
      <c r="Y7" s="36">
        <v>105.61</v>
      </c>
      <c r="Z7" s="36">
        <v>104.96</v>
      </c>
      <c r="AA7" s="36">
        <v>103.65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44.92</v>
      </c>
      <c r="BP7" s="36">
        <v>41.4</v>
      </c>
      <c r="BQ7" s="36">
        <v>45.85</v>
      </c>
      <c r="BR7" s="36">
        <v>42.62</v>
      </c>
      <c r="BS7" s="36">
        <v>42.01</v>
      </c>
      <c r="BT7" s="36">
        <v>33.96</v>
      </c>
      <c r="BU7" s="36">
        <v>33.299999999999997</v>
      </c>
      <c r="BV7" s="36">
        <v>33.01</v>
      </c>
      <c r="BW7" s="36">
        <v>32.39</v>
      </c>
      <c r="BX7" s="36">
        <v>24.39</v>
      </c>
      <c r="BY7" s="36">
        <v>36.33</v>
      </c>
      <c r="BZ7" s="36">
        <v>331.92</v>
      </c>
      <c r="CA7" s="36">
        <v>355.73</v>
      </c>
      <c r="CB7" s="36">
        <v>319.3</v>
      </c>
      <c r="CC7" s="36">
        <v>340.76</v>
      </c>
      <c r="CD7" s="36">
        <v>357.07</v>
      </c>
      <c r="CE7" s="36">
        <v>512.74</v>
      </c>
      <c r="CF7" s="36">
        <v>526.57000000000005</v>
      </c>
      <c r="CG7" s="36">
        <v>523.08000000000004</v>
      </c>
      <c r="CH7" s="36">
        <v>530.83000000000004</v>
      </c>
      <c r="CI7" s="36">
        <v>734.18</v>
      </c>
      <c r="CJ7" s="36">
        <v>476.46</v>
      </c>
      <c r="CK7" s="36">
        <v>66.2</v>
      </c>
      <c r="CL7" s="36">
        <v>60</v>
      </c>
      <c r="CM7" s="36">
        <v>59.85</v>
      </c>
      <c r="CN7" s="36">
        <v>55.52</v>
      </c>
      <c r="CO7" s="36">
        <v>52.36</v>
      </c>
      <c r="CP7" s="36">
        <v>51.56</v>
      </c>
      <c r="CQ7" s="36">
        <v>50.66</v>
      </c>
      <c r="CR7" s="36">
        <v>51.11</v>
      </c>
      <c r="CS7" s="36">
        <v>50.49</v>
      </c>
      <c r="CT7" s="36">
        <v>48.36</v>
      </c>
      <c r="CU7" s="36">
        <v>58.19</v>
      </c>
      <c r="CV7" s="36">
        <v>79.540000000000006</v>
      </c>
      <c r="CW7" s="36">
        <v>68.459999999999994</v>
      </c>
      <c r="CX7" s="36">
        <v>81.680000000000007</v>
      </c>
      <c r="CY7" s="36">
        <v>87.21</v>
      </c>
      <c r="CZ7" s="36">
        <v>89.97</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2016-02-24T02:58:46Z</cp:lastPrinted>
  <dcterms:created xsi:type="dcterms:W3CDTF">2016-01-18T05:03:36Z</dcterms:created>
  <dcterms:modified xsi:type="dcterms:W3CDTF">2016-02-24T02:59:20Z</dcterms:modified>
</cp:coreProperties>
</file>