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-15" windowWidth="20520" windowHeight="480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<sst xmlns="http://schemas.openxmlformats.org/spreadsheetml/2006/main" count="221" uniqueCount="111">
  <si>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</si>
  <si>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</si>
  <si>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</si>
  <si>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</si>
  <si>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</si>
  <si>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</si>
  <si>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</si>
  <si>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</si>
  <si>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</si>
  <si>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</si>
  <si>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</si>
  <si>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</si>
  <si>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</si>
  <si>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</si>
  <si>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</si>
  <si>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</si>
  <si>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</si>
  <si>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</si>
  <si>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</si>
  <si>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</si>
  <si>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</si>
  <si>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</si>
  <si>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</si>
  <si>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</si>
  <si>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</si>
  <si>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</si>
  <si>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</si>
  <si>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</si>
  <si>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</si>
  <si>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</si>
  <si>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</si>
  <si>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</si>
  <si>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</si>
  <si>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</si>
  <si>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</si>
  <si>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</si>
  <si>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</si>
  <si>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</si>
  <si>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</si>
  <si>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</si>
  <si>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</si>
  <si>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</si>
  <si>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</si>
  <si>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</si>
  <si>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</si>
  <si>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</si>
  <si>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</si>
  <si>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</si>
  <si>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</si>
  <si>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</si>
  <si>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</si>
  <si>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</si>
  <si>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</si>
  <si>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</si>
  <si>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</si>
  <si>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</si>
  <si>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</si>
  <si>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</si>
  <si>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</si>
  <si>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</si>
  <si>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</si>
  <si>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</si>
  <si>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</si>
  <si>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</si>
  <si>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</si>
  <si>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</si>
  <si>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</si>
  <si>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</si>
  <si>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</si>
  <si>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</si>
  <si>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</si>
  <si>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</si>
  <si>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</si>
  <si>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</si>
  <si>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</si>
  <si>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</si>
  <si>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</si>
  <si>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</si>
  <si>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</si>
  <si>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</si>
  <si>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</si>
  <si>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</si>
  <si>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</si>
  <si>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</si>
  <si>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</si>
  <si>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</si>
  <si>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</si>
  <si>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</si>
  <si>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</si>
  <si>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</si>
  <si>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</si>
  <si>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</si>
  <si>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</si>
  <si>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</si>
  <si>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</si>
  <si>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</si>
  <si>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弥富市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</si>
  <si>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</si>
  <si>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</si>
  <si>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</si>
  <si>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</si>
  <si>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</si>
  <si>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</si>
  <si>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</si>
  <si>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</si>
  <si>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</si>
  <si>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</si>
  <si>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</si>
  <si>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①収益的収支比率及び、④企業債残高対事業規模比率について、今後地方債の償還が進むことにより改善が進むと見込まれる。
 ⑤経費回収率、⑥汚水処理原価、⑦施設利用率、⑧水洗化率について、接続率の向上が進むつれ上昇が見込まれる。</t>
    <phoneticPr fontId="4"/>
  </si>
  <si>
    <t>　平成６年度から管渠等を整備を行っており、整備から一定期間が経過しており注意が必要である。定期的に検査を行い、長寿命化に努める。</t>
    <phoneticPr fontId="4"/>
  </si>
  <si>
    <t>　平成２６年度十四山東部処理場の供用開始により、農業集落排水事業は整備を完了した。
今後は接続促進を行い使用料収入の増加に努めるとともに、設備等の適切な維持修繕を実施し長寿命化に努めていく。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</si>
</sst>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8912"/>
        <c:axId val="4636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8912"/>
        <c:axId val="46360448"/>
      </c:lineChart>
      <c:dateAx>
        <c:axId val="4635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60448"/>
        <c:crosses val="autoZero"/>
        <c:auto val="1"/>
        <c:lblOffset val="100"/>
        <c:baseTimeUnit val="years"/>
      </c:dateAx>
      <c:valAx>
        <c:axId val="4636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5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47.21</c:v>
                </c:pt>
                <c:pt idx="1">
                  <c:v>46.57</c:v>
                </c:pt>
                <c:pt idx="2">
                  <c:v>47</c:v>
                </c:pt>
                <c:pt idx="3">
                  <c:v>47.67</c:v>
                </c:pt>
                <c:pt idx="4">
                  <c:v>39.909999999999997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26464"/>
        <c:axId val="9772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26464"/>
        <c:axId val="97728384"/>
      </c:lineChart>
      <c:dateAx>
        <c:axId val="9772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28384"/>
        <c:crosses val="autoZero"/>
        <c:auto val="1"/>
        <c:lblOffset val="100"/>
        <c:baseTimeUnit val="years"/>
      </c:dateAx>
      <c:valAx>
        <c:axId val="9772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2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75.209999999999994</c:v>
                </c:pt>
                <c:pt idx="1">
                  <c:v>79.89</c:v>
                </c:pt>
                <c:pt idx="2">
                  <c:v>86.92</c:v>
                </c:pt>
                <c:pt idx="3">
                  <c:v>87.98</c:v>
                </c:pt>
                <c:pt idx="4">
                  <c:v>73.2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70880"/>
        <c:axId val="9784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70880"/>
        <c:axId val="97846784"/>
      </c:lineChart>
      <c:dateAx>
        <c:axId val="9777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46784"/>
        <c:crosses val="autoZero"/>
        <c:auto val="1"/>
        <c:lblOffset val="100"/>
        <c:baseTimeUnit val="years"/>
      </c:dateAx>
      <c:valAx>
        <c:axId val="9784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7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72.22</c:v>
                </c:pt>
                <c:pt idx="1">
                  <c:v>70.94</c:v>
                </c:pt>
                <c:pt idx="2">
                  <c:v>68.650000000000006</c:v>
                </c:pt>
                <c:pt idx="3">
                  <c:v>68.38</c:v>
                </c:pt>
                <c:pt idx="4">
                  <c:v>72.27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2080"/>
        <c:axId val="4639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82080"/>
        <c:axId val="46392448"/>
      </c:lineChart>
      <c:dateAx>
        <c:axId val="4638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92448"/>
        <c:crosses val="autoZero"/>
        <c:auto val="1"/>
        <c:lblOffset val="100"/>
        <c:baseTimeUnit val="years"/>
      </c:dateAx>
      <c:valAx>
        <c:axId val="4639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8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29472"/>
        <c:axId val="559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29472"/>
        <c:axId val="55935744"/>
      </c:lineChart>
      <c:dateAx>
        <c:axId val="559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935744"/>
        <c:crosses val="autoZero"/>
        <c:auto val="1"/>
        <c:lblOffset val="100"/>
        <c:baseTimeUnit val="years"/>
      </c:dateAx>
      <c:valAx>
        <c:axId val="559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92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91808"/>
        <c:axId val="9359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1808"/>
        <c:axId val="93593984"/>
      </c:lineChart>
      <c:dateAx>
        <c:axId val="9359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93984"/>
        <c:crosses val="autoZero"/>
        <c:auto val="1"/>
        <c:lblOffset val="100"/>
        <c:baseTimeUnit val="years"/>
      </c:dateAx>
      <c:valAx>
        <c:axId val="9359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9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04096"/>
        <c:axId val="9362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04096"/>
        <c:axId val="93626752"/>
      </c:lineChart>
      <c:dateAx>
        <c:axId val="9360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26752"/>
        <c:crosses val="autoZero"/>
        <c:auto val="1"/>
        <c:lblOffset val="100"/>
        <c:baseTimeUnit val="years"/>
      </c:dateAx>
      <c:valAx>
        <c:axId val="9362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0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45056"/>
        <c:axId val="9437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45056"/>
        <c:axId val="94372224"/>
      </c:lineChart>
      <c:dateAx>
        <c:axId val="9364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72224"/>
        <c:crosses val="autoZero"/>
        <c:auto val="1"/>
        <c:lblOffset val="100"/>
        <c:baseTimeUnit val="years"/>
      </c:dateAx>
      <c:valAx>
        <c:axId val="9437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4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1076.78</c:v>
                </c:pt>
                <c:pt idx="1">
                  <c:v>1671.57</c:v>
                </c:pt>
                <c:pt idx="2">
                  <c:v>1388.72</c:v>
                </c:pt>
                <c:pt idx="3">
                  <c:v>1417.94</c:v>
                </c:pt>
                <c:pt idx="4">
                  <c:v>1902.51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02432"/>
        <c:axId val="94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2432"/>
        <c:axId val="94412800"/>
      </c:lineChart>
      <c:dateAx>
        <c:axId val="9440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12800"/>
        <c:crosses val="autoZero"/>
        <c:auto val="1"/>
        <c:lblOffset val="100"/>
        <c:baseTimeUnit val="years"/>
      </c:dateAx>
      <c:valAx>
        <c:axId val="94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0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38.659999999999997</c:v>
                </c:pt>
                <c:pt idx="2">
                  <c:v>43.69</c:v>
                </c:pt>
                <c:pt idx="3">
                  <c:v>42.07</c:v>
                </c:pt>
                <c:pt idx="4">
                  <c:v>30.53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0656"/>
        <c:axId val="976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0656"/>
        <c:axId val="97672576"/>
      </c:lineChart>
      <c:dateAx>
        <c:axId val="9767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72576"/>
        <c:crosses val="autoZero"/>
        <c:auto val="1"/>
        <c:lblOffset val="100"/>
        <c:baseTimeUnit val="years"/>
      </c:dateAx>
      <c:valAx>
        <c:axId val="976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7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261.54000000000002</c:v>
                </c:pt>
                <c:pt idx="1">
                  <c:v>320.85000000000002</c:v>
                </c:pt>
                <c:pt idx="2">
                  <c:v>291.01</c:v>
                </c:pt>
                <c:pt idx="3">
                  <c:v>298.39999999999998</c:v>
                </c:pt>
                <c:pt idx="4">
                  <c:v>420.59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90368"/>
        <c:axId val="9769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90368"/>
        <c:axId val="97692288"/>
      </c:lineChart>
      <c:dateAx>
        <c:axId val="9769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92288"/>
        <c:crosses val="autoZero"/>
        <c:auto val="1"/>
        <c:lblOffset val="100"/>
        <c:baseTimeUnit val="years"/>
      </c:dateAx>
      <c:valAx>
        <c:axId val="9769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9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愛知県　弥富市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44481</v>
      </c>
      <c r="AM8" s="64"/>
      <c r="AN8" s="64"/>
      <c r="AO8" s="64"/>
      <c r="AP8" s="64"/>
      <c r="AQ8" s="64"/>
      <c r="AR8" s="64"/>
      <c r="AS8" s="64"/>
      <c r="AT8" s="63">
        <f>データ!S6</f>
        <v>48.99</v>
      </c>
      <c r="AU8" s="63"/>
      <c r="AV8" s="63"/>
      <c r="AW8" s="63"/>
      <c r="AX8" s="63"/>
      <c r="AY8" s="63"/>
      <c r="AZ8" s="63"/>
      <c r="BA8" s="63"/>
      <c r="BB8" s="63">
        <f>データ!T6</f>
        <v>907.96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16.84</v>
      </c>
      <c r="Q10" s="63"/>
      <c r="R10" s="63"/>
      <c r="S10" s="63"/>
      <c r="T10" s="63"/>
      <c r="U10" s="63"/>
      <c r="V10" s="63"/>
      <c r="W10" s="63">
        <f>データ!P6</f>
        <v>102.31</v>
      </c>
      <c r="X10" s="63"/>
      <c r="Y10" s="63"/>
      <c r="Z10" s="63"/>
      <c r="AA10" s="63"/>
      <c r="AB10" s="63"/>
      <c r="AC10" s="63"/>
      <c r="AD10" s="64">
        <f>データ!Q6</f>
        <v>2376</v>
      </c>
      <c r="AE10" s="64"/>
      <c r="AF10" s="64"/>
      <c r="AG10" s="64"/>
      <c r="AH10" s="64"/>
      <c r="AI10" s="64"/>
      <c r="AJ10" s="64"/>
      <c r="AK10" s="2"/>
      <c r="AL10" s="64">
        <f>データ!U6</f>
        <v>7490</v>
      </c>
      <c r="AM10" s="64"/>
      <c r="AN10" s="64"/>
      <c r="AO10" s="64"/>
      <c r="AP10" s="64"/>
      <c r="AQ10" s="64"/>
      <c r="AR10" s="64"/>
      <c r="AS10" s="64"/>
      <c r="AT10" s="63">
        <f>データ!V6</f>
        <v>4.45</v>
      </c>
      <c r="AU10" s="63"/>
      <c r="AV10" s="63"/>
      <c r="AW10" s="63"/>
      <c r="AX10" s="63"/>
      <c r="AY10" s="63"/>
      <c r="AZ10" s="63"/>
      <c r="BA10" s="63"/>
      <c r="BB10" s="63">
        <f>データ!W6</f>
        <v>1683.15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232351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愛知県　弥富市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16.84</v>
      </c>
      <c r="P6" s="32">
        <f t="shared" si="3"/>
        <v>102.31</v>
      </c>
      <c r="Q6" s="32">
        <f t="shared" si="3"/>
        <v>2376</v>
      </c>
      <c r="R6" s="32">
        <f t="shared" si="3"/>
        <v>44481</v>
      </c>
      <c r="S6" s="32">
        <f t="shared" si="3"/>
        <v>48.99</v>
      </c>
      <c r="T6" s="32">
        <f t="shared" si="3"/>
        <v>907.96</v>
      </c>
      <c r="U6" s="32">
        <f t="shared" si="3"/>
        <v>7490</v>
      </c>
      <c r="V6" s="32">
        <f t="shared" si="3"/>
        <v>4.45</v>
      </c>
      <c r="W6" s="32">
        <f t="shared" si="3"/>
        <v>1683.15</v>
      </c>
      <c r="X6" s="33">
        <f>IF(X7="",NA(),X7)</f>
        <v>72.22</v>
      </c>
      <c r="Y6" s="33">
        <f t="shared" ref="Y6:AG6" si="4">IF(Y7="",NA(),Y7)</f>
        <v>70.94</v>
      </c>
      <c r="Z6" s="33">
        <f t="shared" si="4"/>
        <v>68.650000000000006</v>
      </c>
      <c r="AA6" s="33">
        <f t="shared" si="4"/>
        <v>68.38</v>
      </c>
      <c r="AB6" s="33">
        <f t="shared" si="4"/>
        <v>72.27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1076.78</v>
      </c>
      <c r="BF6" s="33">
        <f t="shared" ref="BF6:BN6" si="7">IF(BF7="",NA(),BF7)</f>
        <v>1671.57</v>
      </c>
      <c r="BG6" s="33">
        <f t="shared" si="7"/>
        <v>1388.72</v>
      </c>
      <c r="BH6" s="33">
        <f t="shared" si="7"/>
        <v>1417.94</v>
      </c>
      <c r="BI6" s="33">
        <f t="shared" si="7"/>
        <v>1902.51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46.9</v>
      </c>
      <c r="BQ6" s="33">
        <f t="shared" ref="BQ6:BY6" si="8">IF(BQ7="",NA(),BQ7)</f>
        <v>38.659999999999997</v>
      </c>
      <c r="BR6" s="33">
        <f t="shared" si="8"/>
        <v>43.69</v>
      </c>
      <c r="BS6" s="33">
        <f t="shared" si="8"/>
        <v>42.07</v>
      </c>
      <c r="BT6" s="33">
        <f t="shared" si="8"/>
        <v>30.53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261.54000000000002</v>
      </c>
      <c r="CB6" s="33">
        <f t="shared" ref="CB6:CJ6" si="9">IF(CB7="",NA(),CB7)</f>
        <v>320.85000000000002</v>
      </c>
      <c r="CC6" s="33">
        <f t="shared" si="9"/>
        <v>291.01</v>
      </c>
      <c r="CD6" s="33">
        <f t="shared" si="9"/>
        <v>298.39999999999998</v>
      </c>
      <c r="CE6" s="33">
        <f t="shared" si="9"/>
        <v>420.59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47.21</v>
      </c>
      <c r="CM6" s="33">
        <f t="shared" ref="CM6:CU6" si="10">IF(CM7="",NA(),CM7)</f>
        <v>46.57</v>
      </c>
      <c r="CN6" s="33">
        <f t="shared" si="10"/>
        <v>47</v>
      </c>
      <c r="CO6" s="33">
        <f t="shared" si="10"/>
        <v>47.67</v>
      </c>
      <c r="CP6" s="33">
        <f t="shared" si="10"/>
        <v>39.909999999999997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75.209999999999994</v>
      </c>
      <c r="CX6" s="33">
        <f t="shared" ref="CX6:DF6" si="11">IF(CX7="",NA(),CX7)</f>
        <v>79.89</v>
      </c>
      <c r="CY6" s="33">
        <f t="shared" si="11"/>
        <v>86.92</v>
      </c>
      <c r="CZ6" s="33">
        <f t="shared" si="11"/>
        <v>87.98</v>
      </c>
      <c r="DA6" s="33">
        <f t="shared" si="11"/>
        <v>73.2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232351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16.84</v>
      </c>
      <c r="P7" s="36">
        <v>102.31</v>
      </c>
      <c r="Q7" s="36">
        <v>2376</v>
      </c>
      <c r="R7" s="36">
        <v>44481</v>
      </c>
      <c r="S7" s="36">
        <v>48.99</v>
      </c>
      <c r="T7" s="36">
        <v>907.96</v>
      </c>
      <c r="U7" s="36">
        <v>7490</v>
      </c>
      <c r="V7" s="36">
        <v>4.45</v>
      </c>
      <c r="W7" s="36">
        <v>1683.15</v>
      </c>
      <c r="X7" s="36">
        <v>72.22</v>
      </c>
      <c r="Y7" s="36">
        <v>70.94</v>
      </c>
      <c r="Z7" s="36">
        <v>68.650000000000006</v>
      </c>
      <c r="AA7" s="36">
        <v>68.38</v>
      </c>
      <c r="AB7" s="36">
        <v>72.27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1076.78</v>
      </c>
      <c r="BF7" s="36">
        <v>1671.57</v>
      </c>
      <c r="BG7" s="36">
        <v>1388.72</v>
      </c>
      <c r="BH7" s="36">
        <v>1417.94</v>
      </c>
      <c r="BI7" s="36">
        <v>1902.51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1044.8</v>
      </c>
      <c r="BO7" s="36">
        <v>992.47</v>
      </c>
      <c r="BP7" s="36">
        <v>46.9</v>
      </c>
      <c r="BQ7" s="36">
        <v>38.659999999999997</v>
      </c>
      <c r="BR7" s="36">
        <v>43.69</v>
      </c>
      <c r="BS7" s="36">
        <v>42.07</v>
      </c>
      <c r="BT7" s="36">
        <v>30.53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50.82</v>
      </c>
      <c r="BZ7" s="36">
        <v>51.49</v>
      </c>
      <c r="CA7" s="36">
        <v>261.54000000000002</v>
      </c>
      <c r="CB7" s="36">
        <v>320.85000000000002</v>
      </c>
      <c r="CC7" s="36">
        <v>291.01</v>
      </c>
      <c r="CD7" s="36">
        <v>298.39999999999998</v>
      </c>
      <c r="CE7" s="36">
        <v>420.59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300.52</v>
      </c>
      <c r="CK7" s="36">
        <v>295.10000000000002</v>
      </c>
      <c r="CL7" s="36">
        <v>47.21</v>
      </c>
      <c r="CM7" s="36">
        <v>46.57</v>
      </c>
      <c r="CN7" s="36">
        <v>47</v>
      </c>
      <c r="CO7" s="36">
        <v>47.67</v>
      </c>
      <c r="CP7" s="36">
        <v>39.909999999999997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53.24</v>
      </c>
      <c r="CV7" s="36">
        <v>53.32</v>
      </c>
      <c r="CW7" s="36">
        <v>75.209999999999994</v>
      </c>
      <c r="CX7" s="36">
        <v>79.89</v>
      </c>
      <c r="CY7" s="36">
        <v>86.92</v>
      </c>
      <c r="CZ7" s="36">
        <v>87.98</v>
      </c>
      <c r="DA7" s="36">
        <v>73.2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2016-02-03T09:14:46Z</dcterms:created>
  <dcterms:modified xsi:type="dcterms:W3CDTF">2016-02-25T02:58:41Z</dcterms:modified>
  <cp:category/>
</cp:coreProperties>
</file>