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-15" yWindow="-15" windowWidth="20520" windowHeight="4800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I10" i="4" s="1"/>
  <c r="M6" i="5"/>
  <c r="B10" i="4" s="1"/>
  <c r="L6" i="5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L8" i="4"/>
  <c r="W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<sst xmlns="http://schemas.openxmlformats.org/spreadsheetml/2006/main" count="221" uniqueCount="111">
  <si>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</si>
  <si>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</si>
  <si>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</si>
  <si>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</si>
  <si>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</si>
  <si>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</si>
  <si>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</si>
  <si>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</si>
  <si>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</si>
  <si>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</si>
  <si>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</si>
  <si>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</si>
  <si>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</si>
  <si>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</si>
  <si>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</si>
  <si>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</si>
  <si>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</si>
  <si>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</si>
  <si>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</si>
  <si>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</si>
  <si>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</si>
  <si>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</si>
  <si>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</si>
  <si>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</si>
  <si>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</si>
  <si>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</si>
  <si>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</si>
  <si>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</si>
  <si>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</si>
  <si>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</si>
  <si>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</si>
  <si>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</si>
  <si>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</si>
  <si>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</si>
  <si>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</si>
  <si>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</si>
  <si>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</si>
  <si>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</si>
  <si>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</si>
  <si>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</si>
  <si>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</si>
  <si>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</si>
  <si>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</si>
  <si>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</si>
  <si>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</si>
  <si>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</si>
  <si>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</si>
  <si>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</si>
  <si>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</si>
  <si>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</si>
  <si>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</si>
  <si>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</si>
  <si>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</si>
  <si>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</si>
  <si>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</si>
  <si>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</si>
  <si>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</si>
  <si>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</si>
  <si>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</si>
  <si>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</si>
  <si>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</si>
  <si>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</si>
  <si>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</si>
  <si>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</si>
  <si>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</si>
  <si>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</si>
  <si>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</si>
  <si>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</si>
  <si>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</si>
  <si>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</si>
  <si>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</si>
  <si>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</si>
  <si>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</si>
  <si>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</si>
  <si>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</si>
  <si>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</si>
  <si>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</si>
  <si>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</si>
  <si>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</si>
  <si>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</si>
  <si>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</si>
  <si>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</si>
  <si>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</si>
  <si>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</si>
  <si>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</si>
  <si>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</si>
  <si>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</si>
  <si>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</si>
  <si>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</si>
  <si>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</si>
  <si>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</si>
  <si>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</si>
  <si>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</si>
  <si>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</si>
  <si>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</si>
  <si>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</si>
  <si>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愛知県　弥富市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</si>
  <si>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</si>
  <si>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</si>
  <si>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</si>
  <si>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</si>
  <si>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</si>
  <si>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</si>
  <si>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</si>
  <si>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</si>
  <si>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</si>
  <si>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</si>
  <si>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</si>
  <si>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 ①収益的収支比率及び、④企業債残高対事業規模比率について、今後地方債の償還が進むことにより改善が進むと見込まれる。
 ⑤経費回収率、⑥汚水処理原価、⑦施設利用率、⑧水洗化率について、接続率の向上が進むつれ上昇が見込まれる。</t>
    <phoneticPr fontId="4"/>
  </si>
  <si>
    <t>　平成６年度から管渠等を整備を行っており、整備から一定期間が経過しており注意が必要である。定期的に検査を行い、長寿命化に努める。</t>
    <phoneticPr fontId="4"/>
  </si>
  <si>
    <t>　平成２６年度十四山東部処理場の供用開始により、農業集落排水事業は整備を完了した。
今後は接続促進を行い使用料収入の増加に努めるとともに、設備等の適切な維持修繕を実施し長寿命化に努めていく。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</si>
</sst>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358912"/>
        <c:axId val="46360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0.08</c:v>
                </c:pt>
                <c:pt idx="2">
                  <c:v>0.06</c:v>
                </c:pt>
                <c:pt idx="3">
                  <c:v>0.04</c:v>
                </c:pt>
                <c:pt idx="4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58912"/>
        <c:axId val="46360448"/>
      </c:lineChart>
      <c:dateAx>
        <c:axId val="46358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360448"/>
        <c:crosses val="autoZero"/>
        <c:auto val="1"/>
        <c:lblOffset val="100"/>
        <c:baseTimeUnit val="years"/>
      </c:dateAx>
      <c:valAx>
        <c:axId val="46360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358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72.22</c:v>
                </c:pt>
                <c:pt idx="1">
                  <c:v>70.94</c:v>
                </c:pt>
                <c:pt idx="2">
                  <c:v>68.650000000000006</c:v>
                </c:pt>
                <c:pt idx="3">
                  <c:v>68.38</c:v>
                </c:pt>
                <c:pt idx="4">
                  <c:v>72.27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382080"/>
        <c:axId val="46392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82080"/>
        <c:axId val="46392448"/>
      </c:lineChart>
      <c:dateAx>
        <c:axId val="46382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392448"/>
        <c:crosses val="autoZero"/>
        <c:auto val="1"/>
        <c:lblOffset val="100"/>
        <c:baseTimeUnit val="years"/>
      </c:dateAx>
      <c:valAx>
        <c:axId val="46392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382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929472"/>
        <c:axId val="55935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29472"/>
        <c:axId val="55935744"/>
      </c:lineChart>
      <c:dateAx>
        <c:axId val="55929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5935744"/>
        <c:crosses val="autoZero"/>
        <c:auto val="1"/>
        <c:lblOffset val="100"/>
        <c:baseTimeUnit val="years"/>
      </c:dateAx>
      <c:valAx>
        <c:axId val="55935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5929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91808"/>
        <c:axId val="93593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91808"/>
        <c:axId val="93593984"/>
      </c:lineChart>
      <c:dateAx>
        <c:axId val="93591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593984"/>
        <c:crosses val="autoZero"/>
        <c:auto val="1"/>
        <c:lblOffset val="100"/>
        <c:baseTimeUnit val="years"/>
      </c:dateAx>
      <c:valAx>
        <c:axId val="93593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591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04096"/>
        <c:axId val="93626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604096"/>
        <c:axId val="93626752"/>
      </c:lineChart>
      <c:dateAx>
        <c:axId val="93604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626752"/>
        <c:crosses val="autoZero"/>
        <c:auto val="1"/>
        <c:lblOffset val="100"/>
        <c:baseTimeUnit val="years"/>
      </c:dateAx>
      <c:valAx>
        <c:axId val="93626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604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45056"/>
        <c:axId val="94372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645056"/>
        <c:axId val="94372224"/>
      </c:lineChart>
      <c:dateAx>
        <c:axId val="93645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372224"/>
        <c:crosses val="autoZero"/>
        <c:auto val="1"/>
        <c:lblOffset val="100"/>
        <c:baseTimeUnit val="years"/>
      </c:dateAx>
      <c:valAx>
        <c:axId val="94372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645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1076.78</c:v>
                </c:pt>
                <c:pt idx="1">
                  <c:v>1671.57</c:v>
                </c:pt>
                <c:pt idx="2">
                  <c:v>1388.72</c:v>
                </c:pt>
                <c:pt idx="3">
                  <c:v>1417.94</c:v>
                </c:pt>
                <c:pt idx="4">
                  <c:v>1902.51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402432"/>
        <c:axId val="94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1316.7</c:v>
                </c:pt>
                <c:pt idx="1">
                  <c:v>1224.75</c:v>
                </c:pt>
                <c:pt idx="2">
                  <c:v>1144.05</c:v>
                </c:pt>
                <c:pt idx="3">
                  <c:v>1117.1099999999999</c:v>
                </c:pt>
                <c:pt idx="4">
                  <c:v>1044.8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402432"/>
        <c:axId val="94412800"/>
      </c:lineChart>
      <c:dateAx>
        <c:axId val="94402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412800"/>
        <c:crosses val="autoZero"/>
        <c:auto val="1"/>
        <c:lblOffset val="100"/>
        <c:baseTimeUnit val="years"/>
      </c:dateAx>
      <c:valAx>
        <c:axId val="94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402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46.9</c:v>
                </c:pt>
                <c:pt idx="1">
                  <c:v>38.659999999999997</c:v>
                </c:pt>
                <c:pt idx="2">
                  <c:v>43.69</c:v>
                </c:pt>
                <c:pt idx="3">
                  <c:v>42.07</c:v>
                </c:pt>
                <c:pt idx="4">
                  <c:v>30.53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670656"/>
        <c:axId val="97672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43.24</c:v>
                </c:pt>
                <c:pt idx="1">
                  <c:v>42.13</c:v>
                </c:pt>
                <c:pt idx="2">
                  <c:v>42.48</c:v>
                </c:pt>
                <c:pt idx="3">
                  <c:v>41.04</c:v>
                </c:pt>
                <c:pt idx="4">
                  <c:v>50.82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70656"/>
        <c:axId val="97672576"/>
      </c:lineChart>
      <c:dateAx>
        <c:axId val="97670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672576"/>
        <c:crosses val="autoZero"/>
        <c:auto val="1"/>
        <c:lblOffset val="100"/>
        <c:baseTimeUnit val="years"/>
      </c:dateAx>
      <c:valAx>
        <c:axId val="97672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670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261.54000000000002</c:v>
                </c:pt>
                <c:pt idx="1">
                  <c:v>320.85000000000002</c:v>
                </c:pt>
                <c:pt idx="2">
                  <c:v>291.01</c:v>
                </c:pt>
                <c:pt idx="3">
                  <c:v>298.39999999999998</c:v>
                </c:pt>
                <c:pt idx="4">
                  <c:v>420.59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690368"/>
        <c:axId val="97692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338.76</c:v>
                </c:pt>
                <c:pt idx="1">
                  <c:v>348.41</c:v>
                </c:pt>
                <c:pt idx="2">
                  <c:v>343.8</c:v>
                </c:pt>
                <c:pt idx="3">
                  <c:v>357.08</c:v>
                </c:pt>
                <c:pt idx="4">
                  <c:v>300.52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90368"/>
        <c:axId val="97692288"/>
      </c:lineChart>
      <c:dateAx>
        <c:axId val="97690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692288"/>
        <c:crosses val="autoZero"/>
        <c:auto val="1"/>
        <c:lblOffset val="100"/>
        <c:baseTimeUnit val="years"/>
      </c:dateAx>
      <c:valAx>
        <c:axId val="97692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690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47.21</c:v>
                </c:pt>
                <c:pt idx="1">
                  <c:v>46.57</c:v>
                </c:pt>
                <c:pt idx="2">
                  <c:v>47</c:v>
                </c:pt>
                <c:pt idx="3">
                  <c:v>47.67</c:v>
                </c:pt>
                <c:pt idx="4">
                  <c:v>39.909999999999997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26464"/>
        <c:axId val="97728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44.65</c:v>
                </c:pt>
                <c:pt idx="1">
                  <c:v>46.85</c:v>
                </c:pt>
                <c:pt idx="2">
                  <c:v>46.06</c:v>
                </c:pt>
                <c:pt idx="3">
                  <c:v>45.95</c:v>
                </c:pt>
                <c:pt idx="4">
                  <c:v>53.24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26464"/>
        <c:axId val="97728384"/>
      </c:lineChart>
      <c:dateAx>
        <c:axId val="97726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728384"/>
        <c:crosses val="autoZero"/>
        <c:auto val="1"/>
        <c:lblOffset val="100"/>
        <c:baseTimeUnit val="years"/>
      </c:dateAx>
      <c:valAx>
        <c:axId val="97728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726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75.209999999999994</c:v>
                </c:pt>
                <c:pt idx="1">
                  <c:v>79.89</c:v>
                </c:pt>
                <c:pt idx="2">
                  <c:v>86.92</c:v>
                </c:pt>
                <c:pt idx="3">
                  <c:v>87.98</c:v>
                </c:pt>
                <c:pt idx="4">
                  <c:v>73.2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70880"/>
        <c:axId val="97846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73.599999999999994</c:v>
                </c:pt>
                <c:pt idx="1">
                  <c:v>73.78</c:v>
                </c:pt>
                <c:pt idx="2">
                  <c:v>72.989999999999995</c:v>
                </c:pt>
                <c:pt idx="3">
                  <c:v>71.97</c:v>
                </c:pt>
                <c:pt idx="4">
                  <c:v>84.07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70880"/>
        <c:axId val="97846784"/>
      </c:lineChart>
      <c:dateAx>
        <c:axId val="9777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846784"/>
        <c:crosses val="autoZero"/>
        <c:auto val="1"/>
        <c:lblOffset val="100"/>
        <c:baseTimeUnit val="years"/>
      </c:dateAx>
      <c:valAx>
        <c:axId val="97846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77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【992.47】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【83.79】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【53.32】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愛知県　弥富市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農業集落排水</v>
      </c>
      <c r="Q8" s="70"/>
      <c r="R8" s="70"/>
      <c r="S8" s="70"/>
      <c r="T8" s="70"/>
      <c r="U8" s="70"/>
      <c r="V8" s="70"/>
      <c r="W8" s="70" t="str">
        <f>データ!L6</f>
        <v>F2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44481</v>
      </c>
      <c r="AM8" s="64"/>
      <c r="AN8" s="64"/>
      <c r="AO8" s="64"/>
      <c r="AP8" s="64"/>
      <c r="AQ8" s="64"/>
      <c r="AR8" s="64"/>
      <c r="AS8" s="64"/>
      <c r="AT8" s="63">
        <f>データ!S6</f>
        <v>48.99</v>
      </c>
      <c r="AU8" s="63"/>
      <c r="AV8" s="63"/>
      <c r="AW8" s="63"/>
      <c r="AX8" s="63"/>
      <c r="AY8" s="63"/>
      <c r="AZ8" s="63"/>
      <c r="BA8" s="63"/>
      <c r="BB8" s="63">
        <f>データ!T6</f>
        <v>907.96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16.84</v>
      </c>
      <c r="Q10" s="63"/>
      <c r="R10" s="63"/>
      <c r="S10" s="63"/>
      <c r="T10" s="63"/>
      <c r="U10" s="63"/>
      <c r="V10" s="63"/>
      <c r="W10" s="63">
        <f>データ!P6</f>
        <v>102.31</v>
      </c>
      <c r="X10" s="63"/>
      <c r="Y10" s="63"/>
      <c r="Z10" s="63"/>
      <c r="AA10" s="63"/>
      <c r="AB10" s="63"/>
      <c r="AC10" s="63"/>
      <c r="AD10" s="64">
        <f>データ!Q6</f>
        <v>2376</v>
      </c>
      <c r="AE10" s="64"/>
      <c r="AF10" s="64"/>
      <c r="AG10" s="64"/>
      <c r="AH10" s="64"/>
      <c r="AI10" s="64"/>
      <c r="AJ10" s="64"/>
      <c r="AK10" s="2"/>
      <c r="AL10" s="64">
        <f>データ!U6</f>
        <v>7490</v>
      </c>
      <c r="AM10" s="64"/>
      <c r="AN10" s="64"/>
      <c r="AO10" s="64"/>
      <c r="AP10" s="64"/>
      <c r="AQ10" s="64"/>
      <c r="AR10" s="64"/>
      <c r="AS10" s="64"/>
      <c r="AT10" s="63">
        <f>データ!V6</f>
        <v>4.45</v>
      </c>
      <c r="AU10" s="63"/>
      <c r="AV10" s="63"/>
      <c r="AW10" s="63"/>
      <c r="AX10" s="63"/>
      <c r="AY10" s="63"/>
      <c r="AZ10" s="63"/>
      <c r="BA10" s="63"/>
      <c r="BB10" s="63">
        <f>データ!W6</f>
        <v>1683.15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232351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愛知県　弥富市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16.84</v>
      </c>
      <c r="P6" s="32">
        <f t="shared" si="3"/>
        <v>102.31</v>
      </c>
      <c r="Q6" s="32">
        <f t="shared" si="3"/>
        <v>2376</v>
      </c>
      <c r="R6" s="32">
        <f t="shared" si="3"/>
        <v>44481</v>
      </c>
      <c r="S6" s="32">
        <f t="shared" si="3"/>
        <v>48.99</v>
      </c>
      <c r="T6" s="32">
        <f t="shared" si="3"/>
        <v>907.96</v>
      </c>
      <c r="U6" s="32">
        <f t="shared" si="3"/>
        <v>7490</v>
      </c>
      <c r="V6" s="32">
        <f t="shared" si="3"/>
        <v>4.45</v>
      </c>
      <c r="W6" s="32">
        <f t="shared" si="3"/>
        <v>1683.15</v>
      </c>
      <c r="X6" s="33">
        <f>IF(X7="",NA(),X7)</f>
        <v>72.22</v>
      </c>
      <c r="Y6" s="33">
        <f t="shared" ref="Y6:AG6" si="4">IF(Y7="",NA(),Y7)</f>
        <v>70.94</v>
      </c>
      <c r="Z6" s="33">
        <f t="shared" si="4"/>
        <v>68.650000000000006</v>
      </c>
      <c r="AA6" s="33">
        <f t="shared" si="4"/>
        <v>68.38</v>
      </c>
      <c r="AB6" s="33">
        <f t="shared" si="4"/>
        <v>72.27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1076.78</v>
      </c>
      <c r="BF6" s="33">
        <f t="shared" ref="BF6:BN6" si="7">IF(BF7="",NA(),BF7)</f>
        <v>1671.57</v>
      </c>
      <c r="BG6" s="33">
        <f t="shared" si="7"/>
        <v>1388.72</v>
      </c>
      <c r="BH6" s="33">
        <f t="shared" si="7"/>
        <v>1417.94</v>
      </c>
      <c r="BI6" s="33">
        <f t="shared" si="7"/>
        <v>1902.51</v>
      </c>
      <c r="BJ6" s="33">
        <f t="shared" si="7"/>
        <v>1316.7</v>
      </c>
      <c r="BK6" s="33">
        <f t="shared" si="7"/>
        <v>1224.75</v>
      </c>
      <c r="BL6" s="33">
        <f t="shared" si="7"/>
        <v>1144.05</v>
      </c>
      <c r="BM6" s="33">
        <f t="shared" si="7"/>
        <v>1117.1099999999999</v>
      </c>
      <c r="BN6" s="33">
        <f t="shared" si="7"/>
        <v>1044.8</v>
      </c>
      <c r="BO6" s="32" t="str">
        <f>IF(BO7="","",IF(BO7="-","【-】","【"&amp;SUBSTITUTE(TEXT(BO7,"#,##0.00"),"-","△")&amp;"】"))</f>
        <v>【992.47】</v>
      </c>
      <c r="BP6" s="33">
        <f>IF(BP7="",NA(),BP7)</f>
        <v>46.9</v>
      </c>
      <c r="BQ6" s="33">
        <f t="shared" ref="BQ6:BY6" si="8">IF(BQ7="",NA(),BQ7)</f>
        <v>38.659999999999997</v>
      </c>
      <c r="BR6" s="33">
        <f t="shared" si="8"/>
        <v>43.69</v>
      </c>
      <c r="BS6" s="33">
        <f t="shared" si="8"/>
        <v>42.07</v>
      </c>
      <c r="BT6" s="33">
        <f t="shared" si="8"/>
        <v>30.53</v>
      </c>
      <c r="BU6" s="33">
        <f t="shared" si="8"/>
        <v>43.24</v>
      </c>
      <c r="BV6" s="33">
        <f t="shared" si="8"/>
        <v>42.13</v>
      </c>
      <c r="BW6" s="33">
        <f t="shared" si="8"/>
        <v>42.48</v>
      </c>
      <c r="BX6" s="33">
        <f t="shared" si="8"/>
        <v>41.04</v>
      </c>
      <c r="BY6" s="33">
        <f t="shared" si="8"/>
        <v>50.82</v>
      </c>
      <c r="BZ6" s="32" t="str">
        <f>IF(BZ7="","",IF(BZ7="-","【-】","【"&amp;SUBSTITUTE(TEXT(BZ7,"#,##0.00"),"-","△")&amp;"】"))</f>
        <v>【51.49】</v>
      </c>
      <c r="CA6" s="33">
        <f>IF(CA7="",NA(),CA7)</f>
        <v>261.54000000000002</v>
      </c>
      <c r="CB6" s="33">
        <f t="shared" ref="CB6:CJ6" si="9">IF(CB7="",NA(),CB7)</f>
        <v>320.85000000000002</v>
      </c>
      <c r="CC6" s="33">
        <f t="shared" si="9"/>
        <v>291.01</v>
      </c>
      <c r="CD6" s="33">
        <f t="shared" si="9"/>
        <v>298.39999999999998</v>
      </c>
      <c r="CE6" s="33">
        <f t="shared" si="9"/>
        <v>420.59</v>
      </c>
      <c r="CF6" s="33">
        <f t="shared" si="9"/>
        <v>338.76</v>
      </c>
      <c r="CG6" s="33">
        <f t="shared" si="9"/>
        <v>348.41</v>
      </c>
      <c r="CH6" s="33">
        <f t="shared" si="9"/>
        <v>343.8</v>
      </c>
      <c r="CI6" s="33">
        <f t="shared" si="9"/>
        <v>357.08</v>
      </c>
      <c r="CJ6" s="33">
        <f t="shared" si="9"/>
        <v>300.52</v>
      </c>
      <c r="CK6" s="32" t="str">
        <f>IF(CK7="","",IF(CK7="-","【-】","【"&amp;SUBSTITUTE(TEXT(CK7,"#,##0.00"),"-","△")&amp;"】"))</f>
        <v>【295.10】</v>
      </c>
      <c r="CL6" s="33">
        <f>IF(CL7="",NA(),CL7)</f>
        <v>47.21</v>
      </c>
      <c r="CM6" s="33">
        <f t="shared" ref="CM6:CU6" si="10">IF(CM7="",NA(),CM7)</f>
        <v>46.57</v>
      </c>
      <c r="CN6" s="33">
        <f t="shared" si="10"/>
        <v>47</v>
      </c>
      <c r="CO6" s="33">
        <f t="shared" si="10"/>
        <v>47.67</v>
      </c>
      <c r="CP6" s="33">
        <f t="shared" si="10"/>
        <v>39.909999999999997</v>
      </c>
      <c r="CQ6" s="33">
        <f t="shared" si="10"/>
        <v>44.65</v>
      </c>
      <c r="CR6" s="33">
        <f t="shared" si="10"/>
        <v>46.85</v>
      </c>
      <c r="CS6" s="33">
        <f t="shared" si="10"/>
        <v>46.06</v>
      </c>
      <c r="CT6" s="33">
        <f t="shared" si="10"/>
        <v>45.95</v>
      </c>
      <c r="CU6" s="33">
        <f t="shared" si="10"/>
        <v>53.24</v>
      </c>
      <c r="CV6" s="32" t="str">
        <f>IF(CV7="","",IF(CV7="-","【-】","【"&amp;SUBSTITUTE(TEXT(CV7,"#,##0.00"),"-","△")&amp;"】"))</f>
        <v>【53.32】</v>
      </c>
      <c r="CW6" s="33">
        <f>IF(CW7="",NA(),CW7)</f>
        <v>75.209999999999994</v>
      </c>
      <c r="CX6" s="33">
        <f t="shared" ref="CX6:DF6" si="11">IF(CX7="",NA(),CX7)</f>
        <v>79.89</v>
      </c>
      <c r="CY6" s="33">
        <f t="shared" si="11"/>
        <v>86.92</v>
      </c>
      <c r="CZ6" s="33">
        <f t="shared" si="11"/>
        <v>87.98</v>
      </c>
      <c r="DA6" s="33">
        <f t="shared" si="11"/>
        <v>73.2</v>
      </c>
      <c r="DB6" s="33">
        <f t="shared" si="11"/>
        <v>73.599999999999994</v>
      </c>
      <c r="DC6" s="33">
        <f t="shared" si="11"/>
        <v>73.78</v>
      </c>
      <c r="DD6" s="33">
        <f t="shared" si="11"/>
        <v>72.989999999999995</v>
      </c>
      <c r="DE6" s="33">
        <f t="shared" si="11"/>
        <v>71.97</v>
      </c>
      <c r="DF6" s="33">
        <f t="shared" si="11"/>
        <v>84.07</v>
      </c>
      <c r="DG6" s="32" t="str">
        <f>IF(DG7="","",IF(DG7="-","【-】","【"&amp;SUBSTITUTE(TEXT(DG7,"#,##0.00"),"-","△")&amp;"】"))</f>
        <v>【83.79】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2">
        <f t="shared" si="14"/>
        <v>0</v>
      </c>
      <c r="EJ6" s="33">
        <f t="shared" si="14"/>
        <v>0.08</v>
      </c>
      <c r="EK6" s="33">
        <f t="shared" si="14"/>
        <v>0.06</v>
      </c>
      <c r="EL6" s="33">
        <f t="shared" si="14"/>
        <v>0.04</v>
      </c>
      <c r="EM6" s="33">
        <f t="shared" si="14"/>
        <v>0.02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2014</v>
      </c>
      <c r="C7" s="35">
        <v>232351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16.84</v>
      </c>
      <c r="P7" s="36">
        <v>102.31</v>
      </c>
      <c r="Q7" s="36">
        <v>2376</v>
      </c>
      <c r="R7" s="36">
        <v>44481</v>
      </c>
      <c r="S7" s="36">
        <v>48.99</v>
      </c>
      <c r="T7" s="36">
        <v>907.96</v>
      </c>
      <c r="U7" s="36">
        <v>7490</v>
      </c>
      <c r="V7" s="36">
        <v>4.45</v>
      </c>
      <c r="W7" s="36">
        <v>1683.15</v>
      </c>
      <c r="X7" s="36">
        <v>72.22</v>
      </c>
      <c r="Y7" s="36">
        <v>70.94</v>
      </c>
      <c r="Z7" s="36">
        <v>68.650000000000006</v>
      </c>
      <c r="AA7" s="36">
        <v>68.38</v>
      </c>
      <c r="AB7" s="36">
        <v>72.27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1076.78</v>
      </c>
      <c r="BF7" s="36">
        <v>1671.57</v>
      </c>
      <c r="BG7" s="36">
        <v>1388.72</v>
      </c>
      <c r="BH7" s="36">
        <v>1417.94</v>
      </c>
      <c r="BI7" s="36">
        <v>1902.51</v>
      </c>
      <c r="BJ7" s="36">
        <v>1316.7</v>
      </c>
      <c r="BK7" s="36">
        <v>1224.75</v>
      </c>
      <c r="BL7" s="36">
        <v>1144.05</v>
      </c>
      <c r="BM7" s="36">
        <v>1117.1099999999999</v>
      </c>
      <c r="BN7" s="36">
        <v>1044.8</v>
      </c>
      <c r="BO7" s="36">
        <v>992.47</v>
      </c>
      <c r="BP7" s="36">
        <v>46.9</v>
      </c>
      <c r="BQ7" s="36">
        <v>38.659999999999997</v>
      </c>
      <c r="BR7" s="36">
        <v>43.69</v>
      </c>
      <c r="BS7" s="36">
        <v>42.07</v>
      </c>
      <c r="BT7" s="36">
        <v>30.53</v>
      </c>
      <c r="BU7" s="36">
        <v>43.24</v>
      </c>
      <c r="BV7" s="36">
        <v>42.13</v>
      </c>
      <c r="BW7" s="36">
        <v>42.48</v>
      </c>
      <c r="BX7" s="36">
        <v>41.04</v>
      </c>
      <c r="BY7" s="36">
        <v>50.82</v>
      </c>
      <c r="BZ7" s="36">
        <v>51.49</v>
      </c>
      <c r="CA7" s="36">
        <v>261.54000000000002</v>
      </c>
      <c r="CB7" s="36">
        <v>320.85000000000002</v>
      </c>
      <c r="CC7" s="36">
        <v>291.01</v>
      </c>
      <c r="CD7" s="36">
        <v>298.39999999999998</v>
      </c>
      <c r="CE7" s="36">
        <v>420.59</v>
      </c>
      <c r="CF7" s="36">
        <v>338.76</v>
      </c>
      <c r="CG7" s="36">
        <v>348.41</v>
      </c>
      <c r="CH7" s="36">
        <v>343.8</v>
      </c>
      <c r="CI7" s="36">
        <v>357.08</v>
      </c>
      <c r="CJ7" s="36">
        <v>300.52</v>
      </c>
      <c r="CK7" s="36">
        <v>295.10000000000002</v>
      </c>
      <c r="CL7" s="36">
        <v>47.21</v>
      </c>
      <c r="CM7" s="36">
        <v>46.57</v>
      </c>
      <c r="CN7" s="36">
        <v>47</v>
      </c>
      <c r="CO7" s="36">
        <v>47.67</v>
      </c>
      <c r="CP7" s="36">
        <v>39.909999999999997</v>
      </c>
      <c r="CQ7" s="36">
        <v>44.65</v>
      </c>
      <c r="CR7" s="36">
        <v>46.85</v>
      </c>
      <c r="CS7" s="36">
        <v>46.06</v>
      </c>
      <c r="CT7" s="36">
        <v>45.95</v>
      </c>
      <c r="CU7" s="36">
        <v>53.24</v>
      </c>
      <c r="CV7" s="36">
        <v>53.32</v>
      </c>
      <c r="CW7" s="36">
        <v>75.209999999999994</v>
      </c>
      <c r="CX7" s="36">
        <v>79.89</v>
      </c>
      <c r="CY7" s="36">
        <v>86.92</v>
      </c>
      <c r="CZ7" s="36">
        <v>87.98</v>
      </c>
      <c r="DA7" s="36">
        <v>73.2</v>
      </c>
      <c r="DB7" s="36">
        <v>73.599999999999994</v>
      </c>
      <c r="DC7" s="36">
        <v>73.78</v>
      </c>
      <c r="DD7" s="36">
        <v>72.989999999999995</v>
      </c>
      <c r="DE7" s="36">
        <v>71.97</v>
      </c>
      <c r="DF7" s="36">
        <v>84.07</v>
      </c>
      <c r="DG7" s="36">
        <v>83.79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</v>
      </c>
      <c r="EJ7" s="36">
        <v>0.08</v>
      </c>
      <c r="EK7" s="36">
        <v>0.06</v>
      </c>
      <c r="EL7" s="36">
        <v>0.04</v>
      </c>
      <c r="EM7" s="36">
        <v>0.02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oa</cp:lastModifiedBy>
  <dcterms:created xsi:type="dcterms:W3CDTF">2016-02-03T09:14:46Z</dcterms:created>
  <dcterms:modified xsi:type="dcterms:W3CDTF">2016-02-25T02:58:41Z</dcterms:modified>
  <cp:category/>
</cp:coreProperties>
</file>