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<sst xmlns="http://schemas.openxmlformats.org/spreadsheetml/2006/main" count="226" uniqueCount="111">
  <si>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</si>
  <si>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</si>
  <si>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</si>
  <si>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</si>
  <si>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</si>
  <si>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</si>
  <si>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</si>
  <si>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</si>
  <si>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</si>
  <si>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</si>
  <si>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</si>
  <si>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</si>
  <si>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</si>
  <si>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</si>
  <si>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</si>
  <si>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</si>
  <si>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</si>
  <si>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</si>
  <si>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</si>
  <si>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</si>
  <si>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</si>
  <si>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</si>
  <si>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</si>
  <si>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</si>
  <si>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</si>
  <si>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</si>
  <si>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</si>
  <si>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</si>
  <si>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</si>
  <si>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</si>
  <si>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</si>
  <si>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</si>
  <si>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</si>
  <si>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</si>
  <si>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</si>
  <si>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</si>
  <si>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</si>
  <si>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</si>
  <si>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</si>
  <si>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</si>
  <si>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</si>
  <si>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</si>
  <si>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</si>
  <si>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</si>
  <si>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</si>
  <si>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</si>
  <si>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</si>
  <si>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</si>
  <si>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</si>
  <si>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</si>
  <si>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</si>
  <si>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</si>
  <si>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</si>
  <si>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</si>
  <si>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</si>
  <si>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</si>
  <si>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</si>
  <si>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</si>
  <si>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</si>
  <si>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</si>
  <si>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</si>
  <si>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</si>
  <si>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</si>
  <si>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</si>
  <si>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</si>
  <si>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</si>
  <si>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</si>
  <si>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</si>
  <si>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</si>
  <si>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</si>
  <si>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</si>
  <si>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</si>
  <si>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</si>
  <si>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</si>
  <si>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</si>
  <si>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</si>
  <si>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</si>
  <si>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</si>
  <si>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</si>
  <si>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</si>
  <si>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</si>
  <si>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</si>
  <si>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</si>
  <si>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</si>
  <si>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</si>
  <si>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</si>
  <si>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</si>
  <si>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</si>
  <si>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</si>
  <si>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</si>
  <si>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</si>
  <si>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</si>
  <si>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</si>
  <si>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</si>
  <si>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</si>
  <si>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</si>
  <si>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大口町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</si>
  <si>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</si>
  <si>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</si>
  <si>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</si>
  <si>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</si>
  <si>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</si>
  <si>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</si>
  <si>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</si>
  <si>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</si>
  <si>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</si>
  <si>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</si>
  <si>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</si>
  <si>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収益的収支比率が約９０%、経費回収率が約８０%と料金収入が不足気味であることを示している。
企業債残高対事業規模比率は起債残高から一般会計支出を控除した額を収益額で割ったもので、これが低ければ借金の負担が少ないことを示している。これが約１５%なのは起債償還のかなりの部分を一般会計支出に頼っている結果であり、これも料金収入が不足気味であることを示している。
汚水処理原価は約１６０円と類似他団体より低い。また、平成２８年度からは県の処理施設の料金改定が予定され、さらに約１０円の改善が見込まれる。
水洗化率は約７５％で、改善には面整備の推進と未接続者への啓発が必要となる。
</t>
    <phoneticPr fontId="4"/>
  </si>
  <si>
    <t>供用開始より１９年と比較的新しい。当面は面整備を優先するが、計画的な老朽化対策(不明水対策)に重点を移していきたい。</t>
    <phoneticPr fontId="4"/>
  </si>
  <si>
    <t>１０年概成は達成する見込みである。また、現在の不明水率は約３０%と計画値である１５%の倍ほどに上り老朽化対策(不明水対策)を早急に始める必要がある。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</si>
</sst>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343744"/>
        <c:axId val="9735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97343744"/>
        <c:axId val="97354112"/>
      </c:lineChart>
      <c:dateAx>
        <c:axId val="97343744"/>
        <c:scaling>
          <c:orientation val="minMax"/>
        </c:scaling>
        <c:delete val="1"/>
        <c:axPos val="b"/>
        <c:numFmt formatCode="ge" sourceLinked="1"/>
        <c:majorTickMark val="none"/>
        <c:minorTickMark val="none"/>
        <c:tickLblPos val="none"/>
        <c:crossAx val="97354112"/>
        <c:crosses val="autoZero"/>
        <c:auto val="1"/>
        <c:lblOffset val="100"/>
        <c:baseTimeUnit val="years"/>
      </c:dateAx>
      <c:valAx>
        <c:axId val="9735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4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931072"/>
        <c:axId val="10296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102931072"/>
        <c:axId val="102961920"/>
      </c:lineChart>
      <c:dateAx>
        <c:axId val="102931072"/>
        <c:scaling>
          <c:orientation val="minMax"/>
        </c:scaling>
        <c:delete val="1"/>
        <c:axPos val="b"/>
        <c:numFmt formatCode="ge" sourceLinked="1"/>
        <c:majorTickMark val="none"/>
        <c:minorTickMark val="none"/>
        <c:tickLblPos val="none"/>
        <c:crossAx val="102961920"/>
        <c:crosses val="autoZero"/>
        <c:auto val="1"/>
        <c:lblOffset val="100"/>
        <c:baseTimeUnit val="years"/>
      </c:dateAx>
      <c:valAx>
        <c:axId val="10296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3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73.89</c:v>
                </c:pt>
                <c:pt idx="1">
                  <c:v>75.33</c:v>
                </c:pt>
                <c:pt idx="2">
                  <c:v>76.89</c:v>
                </c:pt>
                <c:pt idx="3">
                  <c:v>76.86</c:v>
                </c:pt>
                <c:pt idx="4">
                  <c:v>75.95</c:v>
                </c:pt>
              </c:numCache>
            </c:numRef>
          </c:val>
        </c:ser>
        <c:dLbls>
          <c:showLegendKey val="0"/>
          <c:showVal val="0"/>
          <c:showCatName val="0"/>
          <c:showSerName val="0"/>
          <c:showPercent val="0"/>
          <c:showBubbleSize val="0"/>
        </c:dLbls>
        <c:gapWidth val="150"/>
        <c:axId val="102992128"/>
        <c:axId val="10299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102992128"/>
        <c:axId val="102994304"/>
      </c:lineChart>
      <c:dateAx>
        <c:axId val="102992128"/>
        <c:scaling>
          <c:orientation val="minMax"/>
        </c:scaling>
        <c:delete val="1"/>
        <c:axPos val="b"/>
        <c:numFmt formatCode="ge" sourceLinked="1"/>
        <c:majorTickMark val="none"/>
        <c:minorTickMark val="none"/>
        <c:tickLblPos val="none"/>
        <c:crossAx val="102994304"/>
        <c:crosses val="autoZero"/>
        <c:auto val="1"/>
        <c:lblOffset val="100"/>
        <c:baseTimeUnit val="years"/>
      </c:dateAx>
      <c:valAx>
        <c:axId val="10299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9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90.65</c:v>
                </c:pt>
                <c:pt idx="1">
                  <c:v>91.35</c:v>
                </c:pt>
                <c:pt idx="2">
                  <c:v>91.71</c:v>
                </c:pt>
                <c:pt idx="3">
                  <c:v>91.42</c:v>
                </c:pt>
                <c:pt idx="4">
                  <c:v>91.67</c:v>
                </c:pt>
              </c:numCache>
            </c:numRef>
          </c:val>
        </c:ser>
        <c:dLbls>
          <c:showLegendKey val="0"/>
          <c:showVal val="0"/>
          <c:showCatName val="0"/>
          <c:showSerName val="0"/>
          <c:showPercent val="0"/>
          <c:showBubbleSize val="0"/>
        </c:dLbls>
        <c:gapWidth val="150"/>
        <c:axId val="97376128"/>
        <c:axId val="9719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376128"/>
        <c:axId val="97198080"/>
      </c:lineChart>
      <c:dateAx>
        <c:axId val="97376128"/>
        <c:scaling>
          <c:orientation val="minMax"/>
        </c:scaling>
        <c:delete val="1"/>
        <c:axPos val="b"/>
        <c:numFmt formatCode="ge" sourceLinked="1"/>
        <c:majorTickMark val="none"/>
        <c:minorTickMark val="none"/>
        <c:tickLblPos val="none"/>
        <c:crossAx val="97198080"/>
        <c:crosses val="autoZero"/>
        <c:auto val="1"/>
        <c:lblOffset val="100"/>
        <c:baseTimeUnit val="years"/>
      </c:dateAx>
      <c:valAx>
        <c:axId val="9719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7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232384"/>
        <c:axId val="9723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232384"/>
        <c:axId val="97234304"/>
      </c:lineChart>
      <c:dateAx>
        <c:axId val="97232384"/>
        <c:scaling>
          <c:orientation val="minMax"/>
        </c:scaling>
        <c:delete val="1"/>
        <c:axPos val="b"/>
        <c:numFmt formatCode="ge" sourceLinked="1"/>
        <c:majorTickMark val="none"/>
        <c:minorTickMark val="none"/>
        <c:tickLblPos val="none"/>
        <c:crossAx val="97234304"/>
        <c:crosses val="autoZero"/>
        <c:auto val="1"/>
        <c:lblOffset val="100"/>
        <c:baseTimeUnit val="years"/>
      </c:dateAx>
      <c:valAx>
        <c:axId val="9723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3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395840"/>
        <c:axId val="9739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395840"/>
        <c:axId val="97397760"/>
      </c:lineChart>
      <c:dateAx>
        <c:axId val="97395840"/>
        <c:scaling>
          <c:orientation val="minMax"/>
        </c:scaling>
        <c:delete val="1"/>
        <c:axPos val="b"/>
        <c:numFmt formatCode="ge" sourceLinked="1"/>
        <c:majorTickMark val="none"/>
        <c:minorTickMark val="none"/>
        <c:tickLblPos val="none"/>
        <c:crossAx val="97397760"/>
        <c:crosses val="autoZero"/>
        <c:auto val="1"/>
        <c:lblOffset val="100"/>
        <c:baseTimeUnit val="years"/>
      </c:dateAx>
      <c:valAx>
        <c:axId val="9739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9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449088"/>
        <c:axId val="9745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449088"/>
        <c:axId val="97451008"/>
      </c:lineChart>
      <c:dateAx>
        <c:axId val="97449088"/>
        <c:scaling>
          <c:orientation val="minMax"/>
        </c:scaling>
        <c:delete val="1"/>
        <c:axPos val="b"/>
        <c:numFmt formatCode="ge" sourceLinked="1"/>
        <c:majorTickMark val="none"/>
        <c:minorTickMark val="none"/>
        <c:tickLblPos val="none"/>
        <c:crossAx val="97451008"/>
        <c:crosses val="autoZero"/>
        <c:auto val="1"/>
        <c:lblOffset val="100"/>
        <c:baseTimeUnit val="years"/>
      </c:dateAx>
      <c:valAx>
        <c:axId val="9745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4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489664"/>
        <c:axId val="9749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489664"/>
        <c:axId val="97491584"/>
      </c:lineChart>
      <c:dateAx>
        <c:axId val="97489664"/>
        <c:scaling>
          <c:orientation val="minMax"/>
        </c:scaling>
        <c:delete val="1"/>
        <c:axPos val="b"/>
        <c:numFmt formatCode="ge" sourceLinked="1"/>
        <c:majorTickMark val="none"/>
        <c:minorTickMark val="none"/>
        <c:tickLblPos val="none"/>
        <c:crossAx val="97491584"/>
        <c:crosses val="autoZero"/>
        <c:auto val="1"/>
        <c:lblOffset val="100"/>
        <c:baseTimeUnit val="years"/>
      </c:dateAx>
      <c:valAx>
        <c:axId val="9749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8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26.47</c:v>
                </c:pt>
                <c:pt idx="1">
                  <c:v>23.64</c:v>
                </c:pt>
                <c:pt idx="2">
                  <c:v>21.2</c:v>
                </c:pt>
                <c:pt idx="3">
                  <c:v>17.64</c:v>
                </c:pt>
                <c:pt idx="4">
                  <c:v>14.79</c:v>
                </c:pt>
              </c:numCache>
            </c:numRef>
          </c:val>
        </c:ser>
        <c:dLbls>
          <c:showLegendKey val="0"/>
          <c:showVal val="0"/>
          <c:showCatName val="0"/>
          <c:showSerName val="0"/>
          <c:showPercent val="0"/>
          <c:showBubbleSize val="0"/>
        </c:dLbls>
        <c:gapWidth val="150"/>
        <c:axId val="102781312"/>
        <c:axId val="10278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102781312"/>
        <c:axId val="102783232"/>
      </c:lineChart>
      <c:dateAx>
        <c:axId val="102781312"/>
        <c:scaling>
          <c:orientation val="minMax"/>
        </c:scaling>
        <c:delete val="1"/>
        <c:axPos val="b"/>
        <c:numFmt formatCode="ge" sourceLinked="1"/>
        <c:majorTickMark val="none"/>
        <c:minorTickMark val="none"/>
        <c:tickLblPos val="none"/>
        <c:crossAx val="102783232"/>
        <c:crosses val="autoZero"/>
        <c:auto val="1"/>
        <c:lblOffset val="100"/>
        <c:baseTimeUnit val="years"/>
      </c:dateAx>
      <c:valAx>
        <c:axId val="10278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8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83.32</c:v>
                </c:pt>
                <c:pt idx="1">
                  <c:v>81.48</c:v>
                </c:pt>
                <c:pt idx="2">
                  <c:v>81.489999999999995</c:v>
                </c:pt>
                <c:pt idx="3">
                  <c:v>82.76</c:v>
                </c:pt>
                <c:pt idx="4">
                  <c:v>83.87</c:v>
                </c:pt>
              </c:numCache>
            </c:numRef>
          </c:val>
        </c:ser>
        <c:dLbls>
          <c:showLegendKey val="0"/>
          <c:showVal val="0"/>
          <c:showCatName val="0"/>
          <c:showSerName val="0"/>
          <c:showPercent val="0"/>
          <c:showBubbleSize val="0"/>
        </c:dLbls>
        <c:gapWidth val="150"/>
        <c:axId val="102813696"/>
        <c:axId val="10281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102813696"/>
        <c:axId val="102815616"/>
      </c:lineChart>
      <c:dateAx>
        <c:axId val="102813696"/>
        <c:scaling>
          <c:orientation val="minMax"/>
        </c:scaling>
        <c:delete val="1"/>
        <c:axPos val="b"/>
        <c:numFmt formatCode="ge" sourceLinked="1"/>
        <c:majorTickMark val="none"/>
        <c:minorTickMark val="none"/>
        <c:tickLblPos val="none"/>
        <c:crossAx val="102815616"/>
        <c:crosses val="autoZero"/>
        <c:auto val="1"/>
        <c:lblOffset val="100"/>
        <c:baseTimeUnit val="years"/>
      </c:dateAx>
      <c:valAx>
        <c:axId val="10281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1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160</c:v>
                </c:pt>
                <c:pt idx="1">
                  <c:v>161.99</c:v>
                </c:pt>
                <c:pt idx="2">
                  <c:v>160</c:v>
                </c:pt>
                <c:pt idx="3">
                  <c:v>160</c:v>
                </c:pt>
                <c:pt idx="4">
                  <c:v>160</c:v>
                </c:pt>
              </c:numCache>
            </c:numRef>
          </c:val>
        </c:ser>
        <c:dLbls>
          <c:showLegendKey val="0"/>
          <c:showVal val="0"/>
          <c:showCatName val="0"/>
          <c:showSerName val="0"/>
          <c:showPercent val="0"/>
          <c:showBubbleSize val="0"/>
        </c:dLbls>
        <c:gapWidth val="150"/>
        <c:axId val="102910976"/>
        <c:axId val="10291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102910976"/>
        <c:axId val="102913152"/>
      </c:lineChart>
      <c:dateAx>
        <c:axId val="102910976"/>
        <c:scaling>
          <c:orientation val="minMax"/>
        </c:scaling>
        <c:delete val="1"/>
        <c:axPos val="b"/>
        <c:numFmt formatCode="ge" sourceLinked="1"/>
        <c:majorTickMark val="none"/>
        <c:minorTickMark val="none"/>
        <c:tickLblPos val="none"/>
        <c:crossAx val="102913152"/>
        <c:crosses val="autoZero"/>
        <c:auto val="1"/>
        <c:lblOffset val="100"/>
        <c:baseTimeUnit val="years"/>
      </c:dateAx>
      <c:valAx>
        <c:axId val="10291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1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大口町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23154</v>
      </c>
      <c r="AM8" s="64"/>
      <c r="AN8" s="64"/>
      <c r="AO8" s="64"/>
      <c r="AP8" s="64"/>
      <c r="AQ8" s="64"/>
      <c r="AR8" s="64"/>
      <c r="AS8" s="64"/>
      <c r="AT8" s="63">
        <f>データ!S6</f>
        <v>13.61</v>
      </c>
      <c r="AU8" s="63"/>
      <c r="AV8" s="63"/>
      <c r="AW8" s="63"/>
      <c r="AX8" s="63"/>
      <c r="AY8" s="63"/>
      <c r="AZ8" s="63"/>
      <c r="BA8" s="63"/>
      <c r="BB8" s="63">
        <f>データ!T6</f>
        <v>1701.25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72.849999999999994</v>
      </c>
      <c r="Q10" s="63"/>
      <c r="R10" s="63"/>
      <c r="S10" s="63"/>
      <c r="T10" s="63"/>
      <c r="U10" s="63"/>
      <c r="V10" s="63"/>
      <c r="W10" s="63">
        <f>データ!P6</f>
        <v>77.86</v>
      </c>
      <c r="X10" s="63"/>
      <c r="Y10" s="63"/>
      <c r="Z10" s="63"/>
      <c r="AA10" s="63"/>
      <c r="AB10" s="63"/>
      <c r="AC10" s="63"/>
      <c r="AD10" s="64">
        <f>データ!Q6</f>
        <v>1894</v>
      </c>
      <c r="AE10" s="64"/>
      <c r="AF10" s="64"/>
      <c r="AG10" s="64"/>
      <c r="AH10" s="64"/>
      <c r="AI10" s="64"/>
      <c r="AJ10" s="64"/>
      <c r="AK10" s="2"/>
      <c r="AL10" s="64">
        <f>データ!U6</f>
        <v>16944</v>
      </c>
      <c r="AM10" s="64"/>
      <c r="AN10" s="64"/>
      <c r="AO10" s="64"/>
      <c r="AP10" s="64"/>
      <c r="AQ10" s="64"/>
      <c r="AR10" s="64"/>
      <c r="AS10" s="64"/>
      <c r="AT10" s="63">
        <f>データ!V6</f>
        <v>4.47</v>
      </c>
      <c r="AU10" s="63"/>
      <c r="AV10" s="63"/>
      <c r="AW10" s="63"/>
      <c r="AX10" s="63"/>
      <c r="AY10" s="63"/>
      <c r="AZ10" s="63"/>
      <c r="BA10" s="63"/>
      <c r="BB10" s="63">
        <f>データ!W6</f>
        <v>3790.6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233617</v>
      </c>
      <c r="D6" s="31">
        <f t="shared" si="3"/>
        <v>47</v>
      </c>
      <c r="E6" s="31">
        <f t="shared" si="3"/>
        <v>17</v>
      </c>
      <c r="F6" s="31">
        <f t="shared" si="3"/>
        <v>1</v>
      </c>
      <c r="G6" s="31">
        <f t="shared" si="3"/>
        <v>0</v>
      </c>
      <c r="H6" s="31" t="str">
        <f t="shared" si="3"/>
        <v>愛知県　大口町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72.849999999999994</v>
      </c>
      <c r="P6" s="32">
        <f t="shared" si="3"/>
        <v>77.86</v>
      </c>
      <c r="Q6" s="32">
        <f t="shared" si="3"/>
        <v>1894</v>
      </c>
      <c r="R6" s="32">
        <f t="shared" si="3"/>
        <v>23154</v>
      </c>
      <c r="S6" s="32">
        <f t="shared" si="3"/>
        <v>13.61</v>
      </c>
      <c r="T6" s="32">
        <f t="shared" si="3"/>
        <v>1701.25</v>
      </c>
      <c r="U6" s="32">
        <f t="shared" si="3"/>
        <v>16944</v>
      </c>
      <c r="V6" s="32">
        <f t="shared" si="3"/>
        <v>4.47</v>
      </c>
      <c r="W6" s="32">
        <f t="shared" si="3"/>
        <v>3790.6</v>
      </c>
      <c r="X6" s="33">
        <f>IF(X7="",NA(),X7)</f>
        <v>90.65</v>
      </c>
      <c r="Y6" s="33">
        <f t="shared" ref="Y6:AG6" si="4">IF(Y7="",NA(),Y7)</f>
        <v>91.35</v>
      </c>
      <c r="Z6" s="33">
        <f t="shared" si="4"/>
        <v>91.71</v>
      </c>
      <c r="AA6" s="33">
        <f t="shared" si="4"/>
        <v>91.42</v>
      </c>
      <c r="AB6" s="33">
        <f t="shared" si="4"/>
        <v>91.67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26.47</v>
      </c>
      <c r="BF6" s="33">
        <f t="shared" ref="BF6:BN6" si="7">IF(BF7="",NA(),BF7)</f>
        <v>23.64</v>
      </c>
      <c r="BG6" s="33">
        <f t="shared" si="7"/>
        <v>21.2</v>
      </c>
      <c r="BH6" s="33">
        <f t="shared" si="7"/>
        <v>17.64</v>
      </c>
      <c r="BI6" s="33">
        <f t="shared" si="7"/>
        <v>14.79</v>
      </c>
      <c r="BJ6" s="33">
        <f t="shared" si="7"/>
        <v>1320.98</v>
      </c>
      <c r="BK6" s="33">
        <f t="shared" si="7"/>
        <v>1334.01</v>
      </c>
      <c r="BL6" s="33">
        <f t="shared" si="7"/>
        <v>1273.52</v>
      </c>
      <c r="BM6" s="33">
        <f t="shared" si="7"/>
        <v>1209.95</v>
      </c>
      <c r="BN6" s="33">
        <f t="shared" si="7"/>
        <v>1136.5</v>
      </c>
      <c r="BO6" s="32" t="str">
        <f>IF(BO7="","",IF(BO7="-","【-】","【"&amp;SUBSTITUTE(TEXT(BO7,"#,##0.00"),"-","△")&amp;"】"))</f>
        <v>【776.35】</v>
      </c>
      <c r="BP6" s="33">
        <f>IF(BP7="",NA(),BP7)</f>
        <v>83.32</v>
      </c>
      <c r="BQ6" s="33">
        <f t="shared" ref="BQ6:BY6" si="8">IF(BQ7="",NA(),BQ7)</f>
        <v>81.48</v>
      </c>
      <c r="BR6" s="33">
        <f t="shared" si="8"/>
        <v>81.489999999999995</v>
      </c>
      <c r="BS6" s="33">
        <f t="shared" si="8"/>
        <v>82.76</v>
      </c>
      <c r="BT6" s="33">
        <f t="shared" si="8"/>
        <v>83.87</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160</v>
      </c>
      <c r="CB6" s="33">
        <f t="shared" ref="CB6:CJ6" si="9">IF(CB7="",NA(),CB7)</f>
        <v>161.99</v>
      </c>
      <c r="CC6" s="33">
        <f t="shared" si="9"/>
        <v>160</v>
      </c>
      <c r="CD6" s="33">
        <f t="shared" si="9"/>
        <v>160</v>
      </c>
      <c r="CE6" s="33">
        <f t="shared" si="9"/>
        <v>160</v>
      </c>
      <c r="CF6" s="33">
        <f t="shared" si="9"/>
        <v>222.94</v>
      </c>
      <c r="CG6" s="33">
        <f t="shared" si="9"/>
        <v>224.83</v>
      </c>
      <c r="CH6" s="33">
        <f t="shared" si="9"/>
        <v>224.94</v>
      </c>
      <c r="CI6" s="33">
        <f t="shared" si="9"/>
        <v>220.67</v>
      </c>
      <c r="CJ6" s="33">
        <f t="shared" si="9"/>
        <v>217.82</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53.07</v>
      </c>
      <c r="CR6" s="33">
        <f t="shared" si="10"/>
        <v>53.79</v>
      </c>
      <c r="CS6" s="33">
        <f t="shared" si="10"/>
        <v>55.41</v>
      </c>
      <c r="CT6" s="33">
        <f t="shared" si="10"/>
        <v>55.81</v>
      </c>
      <c r="CU6" s="33">
        <f t="shared" si="10"/>
        <v>54.44</v>
      </c>
      <c r="CV6" s="32" t="str">
        <f>IF(CV7="","",IF(CV7="-","【-】","【"&amp;SUBSTITUTE(TEXT(CV7,"#,##0.00"),"-","△")&amp;"】"))</f>
        <v>【60.35】</v>
      </c>
      <c r="CW6" s="33">
        <f>IF(CW7="",NA(),CW7)</f>
        <v>73.89</v>
      </c>
      <c r="CX6" s="33">
        <f t="shared" ref="CX6:DF6" si="11">IF(CX7="",NA(),CX7)</f>
        <v>75.33</v>
      </c>
      <c r="CY6" s="33">
        <f t="shared" si="11"/>
        <v>76.89</v>
      </c>
      <c r="CZ6" s="33">
        <f t="shared" si="11"/>
        <v>76.86</v>
      </c>
      <c r="DA6" s="33">
        <f t="shared" si="11"/>
        <v>75.95</v>
      </c>
      <c r="DB6" s="33">
        <f t="shared" si="11"/>
        <v>83.69</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0.01</v>
      </c>
      <c r="EK6" s="33">
        <f t="shared" si="14"/>
        <v>0.1</v>
      </c>
      <c r="EL6" s="33">
        <f t="shared" si="14"/>
        <v>7.0000000000000007E-2</v>
      </c>
      <c r="EM6" s="33">
        <f t="shared" si="14"/>
        <v>0.04</v>
      </c>
      <c r="EN6" s="32" t="str">
        <f>IF(EN7="","",IF(EN7="-","【-】","【"&amp;SUBSTITUTE(TEXT(EN7,"#,##0.00"),"-","△")&amp;"】"))</f>
        <v>【0.17】</v>
      </c>
    </row>
    <row r="7" spans="1:144" s="34" customFormat="1">
      <c r="A7" s="26"/>
      <c r="B7" s="35">
        <v>2014</v>
      </c>
      <c r="C7" s="35">
        <v>233617</v>
      </c>
      <c r="D7" s="35">
        <v>47</v>
      </c>
      <c r="E7" s="35">
        <v>17</v>
      </c>
      <c r="F7" s="35">
        <v>1</v>
      </c>
      <c r="G7" s="35">
        <v>0</v>
      </c>
      <c r="H7" s="35" t="s">
        <v>96</v>
      </c>
      <c r="I7" s="35" t="s">
        <v>97</v>
      </c>
      <c r="J7" s="35" t="s">
        <v>98</v>
      </c>
      <c r="K7" s="35" t="s">
        <v>99</v>
      </c>
      <c r="L7" s="35" t="s">
        <v>100</v>
      </c>
      <c r="M7" s="36" t="s">
        <v>101</v>
      </c>
      <c r="N7" s="36" t="s">
        <v>102</v>
      </c>
      <c r="O7" s="36">
        <v>72.849999999999994</v>
      </c>
      <c r="P7" s="36">
        <v>77.86</v>
      </c>
      <c r="Q7" s="36">
        <v>1894</v>
      </c>
      <c r="R7" s="36">
        <v>23154</v>
      </c>
      <c r="S7" s="36">
        <v>13.61</v>
      </c>
      <c r="T7" s="36">
        <v>1701.25</v>
      </c>
      <c r="U7" s="36">
        <v>16944</v>
      </c>
      <c r="V7" s="36">
        <v>4.47</v>
      </c>
      <c r="W7" s="36">
        <v>3790.6</v>
      </c>
      <c r="X7" s="36">
        <v>90.65</v>
      </c>
      <c r="Y7" s="36">
        <v>91.35</v>
      </c>
      <c r="Z7" s="36">
        <v>91.71</v>
      </c>
      <c r="AA7" s="36">
        <v>91.42</v>
      </c>
      <c r="AB7" s="36">
        <v>91.67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26.47</v>
      </c>
      <c r="BF7" s="36">
        <v>23.64</v>
      </c>
      <c r="BG7" s="36">
        <v>21.2</v>
      </c>
      <c r="BH7" s="36">
        <v>17.64</v>
      </c>
      <c r="BI7" s="36">
        <v>14.79</v>
      </c>
      <c r="BJ7" s="36">
        <v>1320.98</v>
      </c>
      <c r="BK7" s="36">
        <v>1334.01</v>
      </c>
      <c r="BL7" s="36">
        <v>1273.52</v>
      </c>
      <c r="BM7" s="36">
        <v>1209.95</v>
      </c>
      <c r="BN7" s="36">
        <v>1136.5</v>
      </c>
      <c r="BO7" s="36">
        <v>776.35</v>
      </c>
      <c r="BP7" s="36">
        <v>83.32</v>
      </c>
      <c r="BQ7" s="36">
        <v>81.48</v>
      </c>
      <c r="BR7" s="36">
        <v>81.489999999999995</v>
      </c>
      <c r="BS7" s="36">
        <v>82.76</v>
      </c>
      <c r="BT7" s="36">
        <v>83.87</v>
      </c>
      <c r="BU7" s="36">
        <v>68.63</v>
      </c>
      <c r="BV7" s="36">
        <v>67.14</v>
      </c>
      <c r="BW7" s="36">
        <v>67.849999999999994</v>
      </c>
      <c r="BX7" s="36">
        <v>69.48</v>
      </c>
      <c r="BY7" s="36">
        <v>71.650000000000006</v>
      </c>
      <c r="BZ7" s="36">
        <v>96.57</v>
      </c>
      <c r="CA7" s="36">
        <v>160</v>
      </c>
      <c r="CB7" s="36">
        <v>161.99</v>
      </c>
      <c r="CC7" s="36">
        <v>160</v>
      </c>
      <c r="CD7" s="36">
        <v>160</v>
      </c>
      <c r="CE7" s="36">
        <v>160</v>
      </c>
      <c r="CF7" s="36">
        <v>222.94</v>
      </c>
      <c r="CG7" s="36">
        <v>224.83</v>
      </c>
      <c r="CH7" s="36">
        <v>224.94</v>
      </c>
      <c r="CI7" s="36">
        <v>220.67</v>
      </c>
      <c r="CJ7" s="36">
        <v>217.82</v>
      </c>
      <c r="CK7" s="36">
        <v>142.28</v>
      </c>
      <c r="CL7" s="36" t="s">
        <v>101</v>
      </c>
      <c r="CM7" s="36" t="s">
        <v>101</v>
      </c>
      <c r="CN7" s="36" t="s">
        <v>101</v>
      </c>
      <c r="CO7" s="36" t="s">
        <v>101</v>
      </c>
      <c r="CP7" s="36" t="s">
        <v>101</v>
      </c>
      <c r="CQ7" s="36">
        <v>53.07</v>
      </c>
      <c r="CR7" s="36">
        <v>53.79</v>
      </c>
      <c r="CS7" s="36">
        <v>55.41</v>
      </c>
      <c r="CT7" s="36">
        <v>55.81</v>
      </c>
      <c r="CU7" s="36">
        <v>54.44</v>
      </c>
      <c r="CV7" s="36">
        <v>60.35</v>
      </c>
      <c r="CW7" s="36">
        <v>73.89</v>
      </c>
      <c r="CX7" s="36">
        <v>75.33</v>
      </c>
      <c r="CY7" s="36">
        <v>76.89</v>
      </c>
      <c r="CZ7" s="36">
        <v>76.86</v>
      </c>
      <c r="DA7" s="36">
        <v>75.95</v>
      </c>
      <c r="DB7" s="36">
        <v>83.69</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0.01</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2016-02-03T08:53:42Z</dcterms:created>
  <dcterms:modified xsi:type="dcterms:W3CDTF">2016-02-25T04:37:35Z</dcterms:modified>
  <cp:category/>
</cp:coreProperties>
</file>