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<sst xmlns="http://schemas.openxmlformats.org/spreadsheetml/2006/main" count="226" uniqueCount="111">
  <si>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</si>
  <si>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</si>
  <si>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</si>
  <si>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</si>
  <si>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</si>
  <si>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</si>
  <si>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</si>
  <si>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</si>
  <si>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</si>
  <si>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</si>
  <si>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</si>
  <si>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</si>
  <si>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</si>
  <si>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</si>
  <si>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</si>
  <si>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</si>
  <si>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</si>
  <si>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</si>
  <si>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</si>
  <si>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</si>
  <si>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</si>
  <si>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</si>
  <si>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</si>
  <si>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</si>
  <si>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</si>
  <si>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</si>
  <si>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</si>
  <si>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</si>
  <si>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</si>
  <si>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</si>
  <si>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</si>
  <si>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</si>
  <si>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</si>
  <si>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</si>
  <si>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</si>
  <si>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</si>
  <si>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</si>
  <si>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</si>
  <si>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</si>
  <si>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</si>
  <si>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</si>
  <si>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</si>
  <si>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</si>
  <si>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</si>
  <si>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</si>
  <si>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</si>
  <si>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</si>
  <si>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</si>
  <si>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</si>
  <si>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</si>
  <si>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</si>
  <si>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</si>
  <si>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</si>
  <si>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</si>
  <si>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</si>
  <si>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</si>
  <si>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</si>
  <si>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</si>
  <si>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</si>
  <si>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</si>
  <si>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</si>
  <si>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</si>
  <si>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</si>
  <si>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</si>
  <si>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</si>
  <si>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</si>
  <si>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</si>
  <si>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</si>
  <si>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</si>
  <si>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</si>
  <si>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</si>
  <si>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</si>
  <si>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</si>
  <si>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</si>
  <si>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</si>
  <si>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</si>
  <si>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</si>
  <si>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</si>
  <si>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</si>
  <si>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</si>
  <si>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</si>
  <si>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</si>
  <si>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</si>
  <si>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</si>
  <si>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</si>
  <si>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</si>
  <si>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</si>
  <si>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</si>
  <si>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</si>
  <si>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</si>
  <si>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</si>
  <si>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</si>
  <si>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</si>
  <si>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</si>
  <si>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</si>
  <si>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</si>
  <si>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大治町</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</si>
  <si>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</si>
  <si>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</si>
  <si>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</si>
  <si>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</si>
  <si>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</si>
  <si>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</si>
  <si>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</si>
  <si>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</si>
  <si>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</si>
  <si>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</si>
  <si>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</si>
  <si>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が１００％を超えていないため赤字の状態が続いている。原因として供用開始して間もなく水洗化率が低いためであるが、順次供用開始区域を拡大しており、低コスト技術の採用及び人口密度の高い区域の優先的な下水道整備により一層、普及率を高めると共に水洗化率も向上させて、経営の健全化を図っていきます。</t>
    <rPh sb="0" eb="2">
      <t>シュウエキ</t>
    </rPh>
    <rPh sb="2" eb="3">
      <t>テキ</t>
    </rPh>
    <rPh sb="3" eb="5">
      <t>シュウシ</t>
    </rPh>
    <rPh sb="11" eb="12">
      <t>コ</t>
    </rPh>
    <rPh sb="19" eb="21">
      <t>アカジ</t>
    </rPh>
    <rPh sb="22" eb="24">
      <t>ジョウタイ</t>
    </rPh>
    <rPh sb="25" eb="26">
      <t>ゾク</t>
    </rPh>
    <rPh sb="31" eb="33">
      <t>ゲンイン</t>
    </rPh>
    <rPh sb="36" eb="38">
      <t>キョウヨウ</t>
    </rPh>
    <rPh sb="38" eb="40">
      <t>カイシ</t>
    </rPh>
    <rPh sb="42" eb="43">
      <t>マ</t>
    </rPh>
    <rPh sb="46" eb="49">
      <t>スイセンカ</t>
    </rPh>
    <rPh sb="49" eb="50">
      <t>リツ</t>
    </rPh>
    <rPh sb="51" eb="52">
      <t>ヒク</t>
    </rPh>
    <rPh sb="60" eb="62">
      <t>ジュンジ</t>
    </rPh>
    <rPh sb="62" eb="64">
      <t>キョウヨウ</t>
    </rPh>
    <rPh sb="64" eb="66">
      <t>カイシ</t>
    </rPh>
    <rPh sb="66" eb="68">
      <t>クイキ</t>
    </rPh>
    <rPh sb="69" eb="71">
      <t>カクダイ</t>
    </rPh>
    <rPh sb="87" eb="89">
      <t>ジンコウ</t>
    </rPh>
    <rPh sb="89" eb="91">
      <t>ミツド</t>
    </rPh>
    <rPh sb="92" eb="93">
      <t>タカ</t>
    </rPh>
    <phoneticPr fontId="4"/>
  </si>
  <si>
    <t>収益的収支比率については、100％未満になっており、赤字の状態が続いている。総収益における下水道使用料収入を高めるため、順次供用開始区域の拡大を図り、単年度収支が赤字にならないよう努める必要がある。経費回収率及び汚水処理原価についても下水道への接続率を高め、有収水量の増加を目指し使用料収入の確保に努めていく。接続率が重要なファクターであり、今後も供用開始区域内の下水道接続人口の増加を図っていく。</t>
    <rPh sb="26" eb="28">
      <t>アカジ</t>
    </rPh>
    <rPh sb="29" eb="31">
      <t>ジョウタイ</t>
    </rPh>
    <rPh sb="32" eb="33">
      <t>ツヅ</t>
    </rPh>
    <rPh sb="60" eb="62">
      <t>ジュンジ</t>
    </rPh>
    <rPh sb="62" eb="64">
      <t>キョウヨウ</t>
    </rPh>
    <rPh sb="64" eb="66">
      <t>カイシ</t>
    </rPh>
    <rPh sb="66" eb="68">
      <t>クイキ</t>
    </rPh>
    <rPh sb="69" eb="71">
      <t>カクダイ</t>
    </rPh>
    <rPh sb="72" eb="73">
      <t>ハカ</t>
    </rPh>
    <rPh sb="99" eb="101">
      <t>ケイヒ</t>
    </rPh>
    <rPh sb="101" eb="103">
      <t>カイシュウ</t>
    </rPh>
    <rPh sb="103" eb="104">
      <t>リツ</t>
    </rPh>
    <rPh sb="104" eb="105">
      <t>オヨ</t>
    </rPh>
    <rPh sb="117" eb="119">
      <t>ゲスイ</t>
    </rPh>
    <rPh sb="119" eb="120">
      <t>ドウ</t>
    </rPh>
    <phoneticPr fontId="4"/>
  </si>
  <si>
    <t>下水道管渠布設工事は平成１６年度より着手し、約１１年経過した。平成２２年３月３１日より供用開始され、整備から年数が浅いことより汚水管渠の老朽化は進んでいない。
しかし、年数が経つにつれ、ひび割れ等の不具合が発生する事案も起こるため、供用開始区域の拡大だけでなく定期的な検査を行い、既存の管渠の補修・改築による長寿命化に努める必要がある。</t>
    <rPh sb="31" eb="33">
      <t>ヘイセイ</t>
    </rPh>
    <rPh sb="35" eb="36">
      <t>ネン</t>
    </rPh>
    <rPh sb="37" eb="38">
      <t>ガツ</t>
    </rPh>
    <rPh sb="40" eb="41">
      <t>ニチ</t>
    </rPh>
    <rPh sb="43" eb="45">
      <t>キョウヨウ</t>
    </rPh>
    <rPh sb="45" eb="47">
      <t>カイシ</t>
    </rPh>
    <rPh sb="50" eb="52">
      <t>セイビ</t>
    </rPh>
    <rPh sb="54" eb="56">
      <t>ネンスウ</t>
    </rPh>
    <rPh sb="57" eb="58">
      <t>アサ</t>
    </rPh>
    <rPh sb="72" eb="73">
      <t>スス</t>
    </rPh>
    <rPh sb="84" eb="85">
      <t>ネン</t>
    </rPh>
    <rPh sb="85" eb="86">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</si>
</sst>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193920"/>
        <c:axId val="942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0.28999999999999998</c:v>
                </c:pt>
                <c:pt idx="3">
                  <c:v>0.74</c:v>
                </c:pt>
                <c:pt idx="4">
                  <c:v>0.57999999999999996</c:v>
                </c:pt>
              </c:numCache>
            </c:numRef>
          </c:val>
          <c:smooth val="0"/>
        </c:ser>
        <c:dLbls>
          <c:showLegendKey val="0"/>
          <c:showVal val="0"/>
          <c:showCatName val="0"/>
          <c:showSerName val="0"/>
          <c:showPercent val="0"/>
          <c:showBubbleSize val="0"/>
        </c:dLbls>
        <c:marker val="1"/>
        <c:smooth val="0"/>
        <c:axId val="94193920"/>
        <c:axId val="94204288"/>
      </c:lineChart>
      <c:dateAx>
        <c:axId val="94193920"/>
        <c:scaling>
          <c:orientation val="minMax"/>
        </c:scaling>
        <c:delete val="1"/>
        <c:axPos val="b"/>
        <c:numFmt formatCode="ge" sourceLinked="1"/>
        <c:majorTickMark val="none"/>
        <c:minorTickMark val="none"/>
        <c:tickLblPos val="none"/>
        <c:crossAx val="94204288"/>
        <c:crosses val="autoZero"/>
        <c:auto val="1"/>
        <c:lblOffset val="100"/>
        <c:baseTimeUnit val="years"/>
      </c:dateAx>
      <c:valAx>
        <c:axId val="942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73216"/>
        <c:axId val="945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48.57</c:v>
                </c:pt>
                <c:pt idx="2">
                  <c:v>45.25</c:v>
                </c:pt>
                <c:pt idx="3">
                  <c:v>37.36</c:v>
                </c:pt>
                <c:pt idx="4">
                  <c:v>42.07</c:v>
                </c:pt>
              </c:numCache>
            </c:numRef>
          </c:val>
          <c:smooth val="0"/>
        </c:ser>
        <c:dLbls>
          <c:showLegendKey val="0"/>
          <c:showVal val="0"/>
          <c:showCatName val="0"/>
          <c:showSerName val="0"/>
          <c:showPercent val="0"/>
          <c:showBubbleSize val="0"/>
        </c:dLbls>
        <c:marker val="1"/>
        <c:smooth val="0"/>
        <c:axId val="94473216"/>
        <c:axId val="94504064"/>
      </c:lineChart>
      <c:dateAx>
        <c:axId val="94473216"/>
        <c:scaling>
          <c:orientation val="minMax"/>
        </c:scaling>
        <c:delete val="1"/>
        <c:axPos val="b"/>
        <c:numFmt formatCode="ge" sourceLinked="1"/>
        <c:majorTickMark val="none"/>
        <c:minorTickMark val="none"/>
        <c:tickLblPos val="none"/>
        <c:crossAx val="94504064"/>
        <c:crosses val="autoZero"/>
        <c:auto val="1"/>
        <c:lblOffset val="100"/>
        <c:baseTimeUnit val="years"/>
      </c:dateAx>
      <c:valAx>
        <c:axId val="945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formatCode="#,##0.00;&quot;△&quot;#,##0.00;&quot;-&quot;">
                  <c:v>51.63</c:v>
                </c:pt>
              </c:numCache>
            </c:numRef>
          </c:val>
        </c:ser>
        <c:dLbls>
          <c:showLegendKey val="0"/>
          <c:showVal val="0"/>
          <c:showCatName val="0"/>
          <c:showSerName val="0"/>
          <c:showPercent val="0"/>
          <c:showBubbleSize val="0"/>
        </c:dLbls>
        <c:gapWidth val="150"/>
        <c:axId val="94530176"/>
        <c:axId val="945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70.27</c:v>
                </c:pt>
                <c:pt idx="2">
                  <c:v>68.540000000000006</c:v>
                </c:pt>
                <c:pt idx="3">
                  <c:v>61.85</c:v>
                </c:pt>
                <c:pt idx="4">
                  <c:v>63.92</c:v>
                </c:pt>
              </c:numCache>
            </c:numRef>
          </c:val>
          <c:smooth val="0"/>
        </c:ser>
        <c:dLbls>
          <c:showLegendKey val="0"/>
          <c:showVal val="0"/>
          <c:showCatName val="0"/>
          <c:showSerName val="0"/>
          <c:showPercent val="0"/>
          <c:showBubbleSize val="0"/>
        </c:dLbls>
        <c:marker val="1"/>
        <c:smooth val="0"/>
        <c:axId val="94530176"/>
        <c:axId val="94532352"/>
      </c:lineChart>
      <c:dateAx>
        <c:axId val="94530176"/>
        <c:scaling>
          <c:orientation val="minMax"/>
        </c:scaling>
        <c:delete val="1"/>
        <c:axPos val="b"/>
        <c:numFmt formatCode="ge" sourceLinked="1"/>
        <c:majorTickMark val="none"/>
        <c:minorTickMark val="none"/>
        <c:tickLblPos val="none"/>
        <c:crossAx val="94532352"/>
        <c:crosses val="autoZero"/>
        <c:auto val="1"/>
        <c:lblOffset val="100"/>
        <c:baseTimeUnit val="years"/>
      </c:dateAx>
      <c:valAx>
        <c:axId val="945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88.16</c:v>
                </c:pt>
                <c:pt idx="1">
                  <c:v>92.74</c:v>
                </c:pt>
                <c:pt idx="2">
                  <c:v>96.5</c:v>
                </c:pt>
                <c:pt idx="3">
                  <c:v>98.7</c:v>
                </c:pt>
                <c:pt idx="4">
                  <c:v>94.25</c:v>
                </c:pt>
              </c:numCache>
            </c:numRef>
          </c:val>
        </c:ser>
        <c:dLbls>
          <c:showLegendKey val="0"/>
          <c:showVal val="0"/>
          <c:showCatName val="0"/>
          <c:showSerName val="0"/>
          <c:showPercent val="0"/>
          <c:showBubbleSize val="0"/>
        </c:dLbls>
        <c:gapWidth val="150"/>
        <c:axId val="94230400"/>
        <c:axId val="916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30400"/>
        <c:axId val="91627520"/>
      </c:lineChart>
      <c:dateAx>
        <c:axId val="94230400"/>
        <c:scaling>
          <c:orientation val="minMax"/>
        </c:scaling>
        <c:delete val="1"/>
        <c:axPos val="b"/>
        <c:numFmt formatCode="ge" sourceLinked="1"/>
        <c:majorTickMark val="none"/>
        <c:minorTickMark val="none"/>
        <c:tickLblPos val="none"/>
        <c:crossAx val="91627520"/>
        <c:crosses val="autoZero"/>
        <c:auto val="1"/>
        <c:lblOffset val="100"/>
        <c:baseTimeUnit val="years"/>
      </c:dateAx>
      <c:valAx>
        <c:axId val="916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661824"/>
        <c:axId val="916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61824"/>
        <c:axId val="91663744"/>
      </c:lineChart>
      <c:dateAx>
        <c:axId val="91661824"/>
        <c:scaling>
          <c:orientation val="minMax"/>
        </c:scaling>
        <c:delete val="1"/>
        <c:axPos val="b"/>
        <c:numFmt formatCode="ge" sourceLinked="1"/>
        <c:majorTickMark val="none"/>
        <c:minorTickMark val="none"/>
        <c:tickLblPos val="none"/>
        <c:crossAx val="91663744"/>
        <c:crosses val="autoZero"/>
        <c:auto val="1"/>
        <c:lblOffset val="100"/>
        <c:baseTimeUnit val="years"/>
      </c:dateAx>
      <c:valAx>
        <c:axId val="916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16480"/>
        <c:axId val="941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16480"/>
        <c:axId val="94126848"/>
      </c:lineChart>
      <c:dateAx>
        <c:axId val="94116480"/>
        <c:scaling>
          <c:orientation val="minMax"/>
        </c:scaling>
        <c:delete val="1"/>
        <c:axPos val="b"/>
        <c:numFmt formatCode="ge" sourceLinked="1"/>
        <c:majorTickMark val="none"/>
        <c:minorTickMark val="none"/>
        <c:tickLblPos val="none"/>
        <c:crossAx val="94126848"/>
        <c:crosses val="autoZero"/>
        <c:auto val="1"/>
        <c:lblOffset val="100"/>
        <c:baseTimeUnit val="years"/>
      </c:dateAx>
      <c:valAx>
        <c:axId val="941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74208"/>
        <c:axId val="94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74208"/>
        <c:axId val="94241920"/>
      </c:lineChart>
      <c:dateAx>
        <c:axId val="94174208"/>
        <c:scaling>
          <c:orientation val="minMax"/>
        </c:scaling>
        <c:delete val="1"/>
        <c:axPos val="b"/>
        <c:numFmt formatCode="ge" sourceLinked="1"/>
        <c:majorTickMark val="none"/>
        <c:minorTickMark val="none"/>
        <c:tickLblPos val="none"/>
        <c:crossAx val="94241920"/>
        <c:crosses val="autoZero"/>
        <c:auto val="1"/>
        <c:lblOffset val="100"/>
        <c:baseTimeUnit val="years"/>
      </c:dateAx>
      <c:valAx>
        <c:axId val="94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63936"/>
        <c:axId val="942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63936"/>
        <c:axId val="94286592"/>
      </c:lineChart>
      <c:dateAx>
        <c:axId val="94263936"/>
        <c:scaling>
          <c:orientation val="minMax"/>
        </c:scaling>
        <c:delete val="1"/>
        <c:axPos val="b"/>
        <c:numFmt formatCode="ge" sourceLinked="1"/>
        <c:majorTickMark val="none"/>
        <c:minorTickMark val="none"/>
        <c:tickLblPos val="none"/>
        <c:crossAx val="94286592"/>
        <c:crosses val="autoZero"/>
        <c:auto val="1"/>
        <c:lblOffset val="100"/>
        <c:baseTimeUnit val="years"/>
      </c:dateAx>
      <c:valAx>
        <c:axId val="942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58226.02</c:v>
                </c:pt>
                <c:pt idx="1">
                  <c:v>7680.92</c:v>
                </c:pt>
                <c:pt idx="2">
                  <c:v>1933.18</c:v>
                </c:pt>
                <c:pt idx="3" formatCode="#,##0.00;&quot;△&quot;#,##0.00">
                  <c:v>0</c:v>
                </c:pt>
                <c:pt idx="4" formatCode="#,##0.00;&quot;△&quot;#,##0.00">
                  <c:v>0</c:v>
                </c:pt>
              </c:numCache>
            </c:numRef>
          </c:val>
        </c:ser>
        <c:dLbls>
          <c:showLegendKey val="0"/>
          <c:showVal val="0"/>
          <c:showCatName val="0"/>
          <c:showSerName val="0"/>
          <c:showPercent val="0"/>
          <c:showBubbleSize val="0"/>
        </c:dLbls>
        <c:gapWidth val="150"/>
        <c:axId val="94296320"/>
        <c:axId val="943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1861.98</c:v>
                </c:pt>
                <c:pt idx="2">
                  <c:v>1707.82</c:v>
                </c:pt>
                <c:pt idx="3">
                  <c:v>1853.46</c:v>
                </c:pt>
                <c:pt idx="4">
                  <c:v>1847.13</c:v>
                </c:pt>
              </c:numCache>
            </c:numRef>
          </c:val>
          <c:smooth val="0"/>
        </c:ser>
        <c:dLbls>
          <c:showLegendKey val="0"/>
          <c:showVal val="0"/>
          <c:showCatName val="0"/>
          <c:showSerName val="0"/>
          <c:showPercent val="0"/>
          <c:showBubbleSize val="0"/>
        </c:dLbls>
        <c:marker val="1"/>
        <c:smooth val="0"/>
        <c:axId val="94296320"/>
        <c:axId val="94331264"/>
      </c:lineChart>
      <c:dateAx>
        <c:axId val="94296320"/>
        <c:scaling>
          <c:orientation val="minMax"/>
        </c:scaling>
        <c:delete val="1"/>
        <c:axPos val="b"/>
        <c:numFmt formatCode="ge" sourceLinked="1"/>
        <c:majorTickMark val="none"/>
        <c:minorTickMark val="none"/>
        <c:tickLblPos val="none"/>
        <c:crossAx val="94331264"/>
        <c:crosses val="autoZero"/>
        <c:auto val="1"/>
        <c:lblOffset val="100"/>
        <c:baseTimeUnit val="years"/>
      </c:dateAx>
      <c:valAx>
        <c:axId val="943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5.86</c:v>
                </c:pt>
                <c:pt idx="1">
                  <c:v>30.46</c:v>
                </c:pt>
                <c:pt idx="2">
                  <c:v>60.29</c:v>
                </c:pt>
                <c:pt idx="3">
                  <c:v>107.17</c:v>
                </c:pt>
                <c:pt idx="4">
                  <c:v>103.95</c:v>
                </c:pt>
              </c:numCache>
            </c:numRef>
          </c:val>
        </c:ser>
        <c:dLbls>
          <c:showLegendKey val="0"/>
          <c:showVal val="0"/>
          <c:showCatName val="0"/>
          <c:showSerName val="0"/>
          <c:showPercent val="0"/>
          <c:showBubbleSize val="0"/>
        </c:dLbls>
        <c:gapWidth val="150"/>
        <c:axId val="94361472"/>
        <c:axId val="943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42.74</c:v>
                </c:pt>
                <c:pt idx="2">
                  <c:v>48.1</c:v>
                </c:pt>
                <c:pt idx="3">
                  <c:v>45.22</c:v>
                </c:pt>
                <c:pt idx="4">
                  <c:v>42.22</c:v>
                </c:pt>
              </c:numCache>
            </c:numRef>
          </c:val>
          <c:smooth val="0"/>
        </c:ser>
        <c:dLbls>
          <c:showLegendKey val="0"/>
          <c:showVal val="0"/>
          <c:showCatName val="0"/>
          <c:showSerName val="0"/>
          <c:showPercent val="0"/>
          <c:showBubbleSize val="0"/>
        </c:dLbls>
        <c:marker val="1"/>
        <c:smooth val="0"/>
        <c:axId val="94361472"/>
        <c:axId val="94367744"/>
      </c:lineChart>
      <c:dateAx>
        <c:axId val="94361472"/>
        <c:scaling>
          <c:orientation val="minMax"/>
        </c:scaling>
        <c:delete val="1"/>
        <c:axPos val="b"/>
        <c:numFmt formatCode="ge" sourceLinked="1"/>
        <c:majorTickMark val="none"/>
        <c:minorTickMark val="none"/>
        <c:tickLblPos val="none"/>
        <c:crossAx val="94367744"/>
        <c:crosses val="autoZero"/>
        <c:auto val="1"/>
        <c:lblOffset val="100"/>
        <c:baseTimeUnit val="years"/>
      </c:dateAx>
      <c:valAx>
        <c:axId val="943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2568.87</c:v>
                </c:pt>
                <c:pt idx="1">
                  <c:v>455.42</c:v>
                </c:pt>
                <c:pt idx="2">
                  <c:v>255.33</c:v>
                </c:pt>
                <c:pt idx="3">
                  <c:v>129.93</c:v>
                </c:pt>
                <c:pt idx="4">
                  <c:v>137.27000000000001</c:v>
                </c:pt>
              </c:numCache>
            </c:numRef>
          </c:val>
        </c:ser>
        <c:dLbls>
          <c:showLegendKey val="0"/>
          <c:showVal val="0"/>
          <c:showCatName val="0"/>
          <c:showSerName val="0"/>
          <c:showPercent val="0"/>
          <c:showBubbleSize val="0"/>
        </c:dLbls>
        <c:gapWidth val="150"/>
        <c:axId val="94444928"/>
        <c:axId val="944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307.68</c:v>
                </c:pt>
                <c:pt idx="2">
                  <c:v>275.68</c:v>
                </c:pt>
                <c:pt idx="3">
                  <c:v>290.39999999999998</c:v>
                </c:pt>
                <c:pt idx="4">
                  <c:v>300.07</c:v>
                </c:pt>
              </c:numCache>
            </c:numRef>
          </c:val>
          <c:smooth val="0"/>
        </c:ser>
        <c:dLbls>
          <c:showLegendKey val="0"/>
          <c:showVal val="0"/>
          <c:showCatName val="0"/>
          <c:showSerName val="0"/>
          <c:showPercent val="0"/>
          <c:showBubbleSize val="0"/>
        </c:dLbls>
        <c:marker val="1"/>
        <c:smooth val="0"/>
        <c:axId val="94444928"/>
        <c:axId val="94455296"/>
      </c:lineChart>
      <c:dateAx>
        <c:axId val="94444928"/>
        <c:scaling>
          <c:orientation val="minMax"/>
        </c:scaling>
        <c:delete val="1"/>
        <c:axPos val="b"/>
        <c:numFmt formatCode="ge" sourceLinked="1"/>
        <c:majorTickMark val="none"/>
        <c:minorTickMark val="none"/>
        <c:tickLblPos val="none"/>
        <c:crossAx val="94455296"/>
        <c:crosses val="autoZero"/>
        <c:auto val="1"/>
        <c:lblOffset val="100"/>
        <c:baseTimeUnit val="years"/>
      </c:dateAx>
      <c:valAx>
        <c:axId val="944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大治町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31179</v>
      </c>
      <c r="AM8" s="47"/>
      <c r="AN8" s="47"/>
      <c r="AO8" s="47"/>
      <c r="AP8" s="47"/>
      <c r="AQ8" s="47"/>
      <c r="AR8" s="47"/>
      <c r="AS8" s="47"/>
      <c r="AT8" s="43">
        <f>データ!S6</f>
        <v>6.59</v>
      </c>
      <c r="AU8" s="43"/>
      <c r="AV8" s="43"/>
      <c r="AW8" s="43"/>
      <c r="AX8" s="43"/>
      <c r="AY8" s="43"/>
      <c r="AZ8" s="43"/>
      <c r="BA8" s="43"/>
      <c r="BB8" s="43">
        <f>データ!T6</f>
        <v>4731.26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14.21</v>
      </c>
      <c r="Q10" s="43"/>
      <c r="R10" s="43"/>
      <c r="S10" s="43"/>
      <c r="T10" s="43"/>
      <c r="U10" s="43"/>
      <c r="V10" s="43"/>
      <c r="W10" s="43">
        <f>データ!P6</f>
        <v>91.98</v>
      </c>
      <c r="X10" s="43"/>
      <c r="Y10" s="43"/>
      <c r="Z10" s="43"/>
      <c r="AA10" s="43"/>
      <c r="AB10" s="43"/>
      <c r="AC10" s="43"/>
      <c r="AD10" s="47">
        <f>データ!Q6</f>
        <v>2376</v>
      </c>
      <c r="AE10" s="47"/>
      <c r="AF10" s="47"/>
      <c r="AG10" s="47"/>
      <c r="AH10" s="47"/>
      <c r="AI10" s="47"/>
      <c r="AJ10" s="47"/>
      <c r="AK10" s="2"/>
      <c r="AL10" s="47">
        <f>データ!U6</f>
        <v>4443</v>
      </c>
      <c r="AM10" s="47"/>
      <c r="AN10" s="47"/>
      <c r="AO10" s="47"/>
      <c r="AP10" s="47"/>
      <c r="AQ10" s="47"/>
      <c r="AR10" s="47"/>
      <c r="AS10" s="47"/>
      <c r="AT10" s="43">
        <f>データ!V6</f>
        <v>0.68</v>
      </c>
      <c r="AU10" s="43"/>
      <c r="AV10" s="43"/>
      <c r="AW10" s="43"/>
      <c r="AX10" s="43"/>
      <c r="AY10" s="43"/>
      <c r="AZ10" s="43"/>
      <c r="BA10" s="43"/>
      <c r="BB10" s="43">
        <f>データ!W6</f>
        <v>6533.82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234249</v>
      </c>
      <c r="D6" s="31">
        <f t="shared" si="3"/>
        <v>47</v>
      </c>
      <c r="E6" s="31">
        <f t="shared" si="3"/>
        <v>17</v>
      </c>
      <c r="F6" s="31">
        <f t="shared" si="3"/>
        <v>1</v>
      </c>
      <c r="G6" s="31">
        <f t="shared" si="3"/>
        <v>0</v>
      </c>
      <c r="H6" s="31" t="str">
        <f t="shared" si="3"/>
        <v>愛知県　大治町</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14.21</v>
      </c>
      <c r="P6" s="32">
        <f t="shared" si="3"/>
        <v>91.98</v>
      </c>
      <c r="Q6" s="32">
        <f t="shared" si="3"/>
        <v>2376</v>
      </c>
      <c r="R6" s="32">
        <f t="shared" si="3"/>
        <v>31179</v>
      </c>
      <c r="S6" s="32">
        <f t="shared" si="3"/>
        <v>6.59</v>
      </c>
      <c r="T6" s="32">
        <f t="shared" si="3"/>
        <v>4731.26</v>
      </c>
      <c r="U6" s="32">
        <f t="shared" si="3"/>
        <v>4443</v>
      </c>
      <c r="V6" s="32">
        <f t="shared" si="3"/>
        <v>0.68</v>
      </c>
      <c r="W6" s="32">
        <f t="shared" si="3"/>
        <v>6533.82</v>
      </c>
      <c r="X6" s="33">
        <f>IF(X7="",NA(),X7)</f>
        <v>88.16</v>
      </c>
      <c r="Y6" s="33">
        <f t="shared" ref="Y6:AG6" si="4">IF(Y7="",NA(),Y7)</f>
        <v>92.74</v>
      </c>
      <c r="Z6" s="33">
        <f t="shared" si="4"/>
        <v>96.5</v>
      </c>
      <c r="AA6" s="33">
        <f t="shared" si="4"/>
        <v>98.7</v>
      </c>
      <c r="AB6" s="33">
        <f t="shared" si="4"/>
        <v>94.25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58226.02</v>
      </c>
      <c r="BF6" s="33">
        <f t="shared" ref="BF6:BN6" si="7">IF(BF7="",NA(),BF7)</f>
        <v>7680.92</v>
      </c>
      <c r="BG6" s="33">
        <f t="shared" si="7"/>
        <v>1933.18</v>
      </c>
      <c r="BH6" s="32">
        <f t="shared" si="7"/>
        <v>0</v>
      </c>
      <c r="BI6" s="32">
        <f t="shared" si="7"/>
        <v>0</v>
      </c>
      <c r="BJ6" s="33">
        <f t="shared" si="7"/>
        <v>1958.96</v>
      </c>
      <c r="BK6" s="33">
        <f t="shared" si="7"/>
        <v>1861.98</v>
      </c>
      <c r="BL6" s="33">
        <f t="shared" si="7"/>
        <v>1707.82</v>
      </c>
      <c r="BM6" s="33">
        <f t="shared" si="7"/>
        <v>1853.46</v>
      </c>
      <c r="BN6" s="33">
        <f t="shared" si="7"/>
        <v>1847.13</v>
      </c>
      <c r="BO6" s="32" t="str">
        <f>IF(BO7="","",IF(BO7="-","【-】","【"&amp;SUBSTITUTE(TEXT(BO7,"#,##0.00"),"-","△")&amp;"】"))</f>
        <v>【776.35】</v>
      </c>
      <c r="BP6" s="33">
        <f>IF(BP7="",NA(),BP7)</f>
        <v>5.86</v>
      </c>
      <c r="BQ6" s="33">
        <f t="shared" ref="BQ6:BY6" si="8">IF(BQ7="",NA(),BQ7)</f>
        <v>30.46</v>
      </c>
      <c r="BR6" s="33">
        <f t="shared" si="8"/>
        <v>60.29</v>
      </c>
      <c r="BS6" s="33">
        <f t="shared" si="8"/>
        <v>107.17</v>
      </c>
      <c r="BT6" s="33">
        <f t="shared" si="8"/>
        <v>103.95</v>
      </c>
      <c r="BU6" s="33">
        <f t="shared" si="8"/>
        <v>47.1</v>
      </c>
      <c r="BV6" s="33">
        <f t="shared" si="8"/>
        <v>42.74</v>
      </c>
      <c r="BW6" s="33">
        <f t="shared" si="8"/>
        <v>48.1</v>
      </c>
      <c r="BX6" s="33">
        <f t="shared" si="8"/>
        <v>45.22</v>
      </c>
      <c r="BY6" s="33">
        <f t="shared" si="8"/>
        <v>42.22</v>
      </c>
      <c r="BZ6" s="32" t="str">
        <f>IF(BZ7="","",IF(BZ7="-","【-】","【"&amp;SUBSTITUTE(TEXT(BZ7,"#,##0.00"),"-","△")&amp;"】"))</f>
        <v>【96.57】</v>
      </c>
      <c r="CA6" s="33">
        <f>IF(CA7="",NA(),CA7)</f>
        <v>2568.87</v>
      </c>
      <c r="CB6" s="33">
        <f t="shared" ref="CB6:CJ6" si="9">IF(CB7="",NA(),CB7)</f>
        <v>455.42</v>
      </c>
      <c r="CC6" s="33">
        <f t="shared" si="9"/>
        <v>255.33</v>
      </c>
      <c r="CD6" s="33">
        <f t="shared" si="9"/>
        <v>129.93</v>
      </c>
      <c r="CE6" s="33">
        <f t="shared" si="9"/>
        <v>137.27000000000001</v>
      </c>
      <c r="CF6" s="33">
        <f t="shared" si="9"/>
        <v>274.37</v>
      </c>
      <c r="CG6" s="33">
        <f t="shared" si="9"/>
        <v>307.68</v>
      </c>
      <c r="CH6" s="33">
        <f t="shared" si="9"/>
        <v>275.68</v>
      </c>
      <c r="CI6" s="33">
        <f t="shared" si="9"/>
        <v>290.39999999999998</v>
      </c>
      <c r="CJ6" s="33">
        <f t="shared" si="9"/>
        <v>300.07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44.01</v>
      </c>
      <c r="CR6" s="33">
        <f t="shared" si="10"/>
        <v>48.57</v>
      </c>
      <c r="CS6" s="33">
        <f t="shared" si="10"/>
        <v>45.25</v>
      </c>
      <c r="CT6" s="33">
        <f t="shared" si="10"/>
        <v>37.36</v>
      </c>
      <c r="CU6" s="33">
        <f t="shared" si="10"/>
        <v>42.07</v>
      </c>
      <c r="CV6" s="32" t="str">
        <f>IF(CV7="","",IF(CV7="-","【-】","【"&amp;SUBSTITUTE(TEXT(CV7,"#,##0.00"),"-","△")&amp;"】"))</f>
        <v>【60.35】</v>
      </c>
      <c r="CW6" s="32">
        <f>IF(CW7="",NA(),CW7)</f>
        <v>0</v>
      </c>
      <c r="CX6" s="32">
        <f t="shared" ref="CX6:DF6" si="11">IF(CX7="",NA(),CX7)</f>
        <v>0</v>
      </c>
      <c r="CY6" s="32">
        <f t="shared" si="11"/>
        <v>0</v>
      </c>
      <c r="CZ6" s="32">
        <f t="shared" si="11"/>
        <v>0</v>
      </c>
      <c r="DA6" s="33">
        <f t="shared" si="11"/>
        <v>51.63</v>
      </c>
      <c r="DB6" s="33">
        <f t="shared" si="11"/>
        <v>68.34</v>
      </c>
      <c r="DC6" s="33">
        <f t="shared" si="11"/>
        <v>70.27</v>
      </c>
      <c r="DD6" s="33">
        <f t="shared" si="11"/>
        <v>68.540000000000006</v>
      </c>
      <c r="DE6" s="33">
        <f t="shared" si="11"/>
        <v>61.85</v>
      </c>
      <c r="DF6" s="33">
        <f t="shared" si="11"/>
        <v>63.92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0.41</v>
      </c>
      <c r="EK6" s="33">
        <f t="shared" si="14"/>
        <v>0.28999999999999998</v>
      </c>
      <c r="EL6" s="33">
        <f t="shared" si="14"/>
        <v>0.74</v>
      </c>
      <c r="EM6" s="33">
        <f t="shared" si="14"/>
        <v>0.57999999999999996</v>
      </c>
      <c r="EN6" s="32" t="str">
        <f>IF(EN7="","",IF(EN7="-","【-】","【"&amp;SUBSTITUTE(TEXT(EN7,"#,##0.00"),"-","△")&amp;"】"))</f>
        <v>【0.17】</v>
      </c>
    </row>
    <row r="7" spans="1:144" s="34" customFormat="1">
      <c r="A7" s="26"/>
      <c r="B7" s="35">
        <v>2014</v>
      </c>
      <c r="C7" s="35">
        <v>234249</v>
      </c>
      <c r="D7" s="35">
        <v>47</v>
      </c>
      <c r="E7" s="35">
        <v>17</v>
      </c>
      <c r="F7" s="35">
        <v>1</v>
      </c>
      <c r="G7" s="35">
        <v>0</v>
      </c>
      <c r="H7" s="35" t="s">
        <v>96</v>
      </c>
      <c r="I7" s="35" t="s">
        <v>97</v>
      </c>
      <c r="J7" s="35" t="s">
        <v>98</v>
      </c>
      <c r="K7" s="35" t="s">
        <v>99</v>
      </c>
      <c r="L7" s="35" t="s">
        <v>100</v>
      </c>
      <c r="M7" s="36" t="s">
        <v>101</v>
      </c>
      <c r="N7" s="36" t="s">
        <v>102</v>
      </c>
      <c r="O7" s="36">
        <v>14.21</v>
      </c>
      <c r="P7" s="36">
        <v>91.98</v>
      </c>
      <c r="Q7" s="36">
        <v>2376</v>
      </c>
      <c r="R7" s="36">
        <v>31179</v>
      </c>
      <c r="S7" s="36">
        <v>6.59</v>
      </c>
      <c r="T7" s="36">
        <v>4731.26</v>
      </c>
      <c r="U7" s="36">
        <v>4443</v>
      </c>
      <c r="V7" s="36">
        <v>0.68</v>
      </c>
      <c r="W7" s="36">
        <v>6533.82</v>
      </c>
      <c r="X7" s="36">
        <v>88.16</v>
      </c>
      <c r="Y7" s="36">
        <v>92.74</v>
      </c>
      <c r="Z7" s="36">
        <v>96.5</v>
      </c>
      <c r="AA7" s="36">
        <v>98.7</v>
      </c>
      <c r="AB7" s="36">
        <v>94.25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58226.02</v>
      </c>
      <c r="BF7" s="36">
        <v>7680.92</v>
      </c>
      <c r="BG7" s="36">
        <v>1933.18</v>
      </c>
      <c r="BH7" s="36">
        <v>0</v>
      </c>
      <c r="BI7" s="36">
        <v>0</v>
      </c>
      <c r="BJ7" s="36">
        <v>1958.96</v>
      </c>
      <c r="BK7" s="36">
        <v>1861.98</v>
      </c>
      <c r="BL7" s="36">
        <v>1707.82</v>
      </c>
      <c r="BM7" s="36">
        <v>1853.46</v>
      </c>
      <c r="BN7" s="36">
        <v>1847.13</v>
      </c>
      <c r="BO7" s="36">
        <v>776.35</v>
      </c>
      <c r="BP7" s="36">
        <v>5.86</v>
      </c>
      <c r="BQ7" s="36">
        <v>30.46</v>
      </c>
      <c r="BR7" s="36">
        <v>60.29</v>
      </c>
      <c r="BS7" s="36">
        <v>107.17</v>
      </c>
      <c r="BT7" s="36">
        <v>103.95</v>
      </c>
      <c r="BU7" s="36">
        <v>47.1</v>
      </c>
      <c r="BV7" s="36">
        <v>42.74</v>
      </c>
      <c r="BW7" s="36">
        <v>48.1</v>
      </c>
      <c r="BX7" s="36">
        <v>45.22</v>
      </c>
      <c r="BY7" s="36">
        <v>42.22</v>
      </c>
      <c r="BZ7" s="36">
        <v>96.57</v>
      </c>
      <c r="CA7" s="36">
        <v>2568.87</v>
      </c>
      <c r="CB7" s="36">
        <v>455.42</v>
      </c>
      <c r="CC7" s="36">
        <v>255.33</v>
      </c>
      <c r="CD7" s="36">
        <v>129.93</v>
      </c>
      <c r="CE7" s="36">
        <v>137.27000000000001</v>
      </c>
      <c r="CF7" s="36">
        <v>274.37</v>
      </c>
      <c r="CG7" s="36">
        <v>307.68</v>
      </c>
      <c r="CH7" s="36">
        <v>275.68</v>
      </c>
      <c r="CI7" s="36">
        <v>290.39999999999998</v>
      </c>
      <c r="CJ7" s="36">
        <v>300.07</v>
      </c>
      <c r="CK7" s="36">
        <v>142.28</v>
      </c>
      <c r="CL7" s="36" t="s">
        <v>101</v>
      </c>
      <c r="CM7" s="36" t="s">
        <v>101</v>
      </c>
      <c r="CN7" s="36" t="s">
        <v>101</v>
      </c>
      <c r="CO7" s="36" t="s">
        <v>101</v>
      </c>
      <c r="CP7" s="36" t="s">
        <v>101</v>
      </c>
      <c r="CQ7" s="36">
        <v>44.01</v>
      </c>
      <c r="CR7" s="36">
        <v>48.57</v>
      </c>
      <c r="CS7" s="36">
        <v>45.25</v>
      </c>
      <c r="CT7" s="36">
        <v>37.36</v>
      </c>
      <c r="CU7" s="36">
        <v>42.07</v>
      </c>
      <c r="CV7" s="36">
        <v>60.35</v>
      </c>
      <c r="CW7" s="36">
        <v>0</v>
      </c>
      <c r="CX7" s="36">
        <v>0</v>
      </c>
      <c r="CY7" s="36">
        <v>0</v>
      </c>
      <c r="CZ7" s="36">
        <v>0</v>
      </c>
      <c r="DA7" s="36">
        <v>51.63</v>
      </c>
      <c r="DB7" s="36">
        <v>68.34</v>
      </c>
      <c r="DC7" s="36">
        <v>70.27</v>
      </c>
      <c r="DD7" s="36">
        <v>68.540000000000006</v>
      </c>
      <c r="DE7" s="36">
        <v>61.85</v>
      </c>
      <c r="DF7" s="36">
        <v>63.92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0.41</v>
      </c>
      <c r="EK7" s="36">
        <v>0.28999999999999998</v>
      </c>
      <c r="EL7" s="36">
        <v>0.74</v>
      </c>
      <c r="EM7" s="36">
        <v>0.57999999999999996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2016-02-12T04:50:57Z</cp:lastPrinted>
  <dcterms:created xsi:type="dcterms:W3CDTF">2016-02-03T08:53:44Z</dcterms:created>
  <dcterms:modified xsi:type="dcterms:W3CDTF">2016-02-25T04:38:16Z</dcterms:modified>
  <cp:category/>
</cp:coreProperties>
</file>