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<sst xmlns="http://schemas.openxmlformats.org/spreadsheetml/2006/main" count="226" uniqueCount="111">
  <si>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</si>
  <si>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</si>
  <si>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</si>
  <si>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</si>
  <si>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</si>
  <si>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</si>
  <si>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</si>
  <si>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</si>
  <si>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</si>
  <si>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</si>
  <si>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</si>
  <si>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</si>
  <si>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</si>
  <si>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</si>
  <si>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</si>
  <si>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</si>
  <si>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</si>
  <si>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</si>
  <si>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</si>
  <si>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</si>
  <si>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</si>
  <si>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</si>
  <si>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</si>
  <si>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</si>
  <si>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</si>
  <si>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</si>
  <si>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</si>
  <si>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</si>
  <si>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</si>
  <si>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</si>
  <si>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</si>
  <si>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</si>
  <si>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</si>
  <si>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</si>
  <si>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</si>
  <si>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</si>
  <si>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</si>
  <si>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</si>
  <si>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</si>
  <si>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</si>
  <si>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</si>
  <si>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</si>
  <si>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</si>
  <si>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</si>
  <si>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</si>
  <si>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</si>
  <si>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</si>
  <si>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</si>
  <si>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</si>
  <si>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</si>
  <si>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</si>
  <si>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</si>
  <si>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</si>
  <si>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</si>
  <si>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</si>
  <si>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</si>
  <si>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</si>
  <si>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</si>
  <si>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</si>
  <si>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</si>
  <si>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</si>
  <si>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</si>
  <si>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</si>
  <si>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</si>
  <si>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</si>
  <si>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</si>
  <si>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</si>
  <si>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</si>
  <si>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</si>
  <si>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</si>
  <si>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</si>
  <si>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</si>
  <si>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</si>
  <si>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</si>
  <si>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</si>
  <si>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</si>
  <si>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</si>
  <si>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</si>
  <si>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</si>
  <si>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</si>
  <si>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</si>
  <si>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</si>
  <si>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</si>
  <si>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</si>
  <si>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</si>
  <si>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</si>
  <si>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</si>
  <si>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</si>
  <si>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</si>
  <si>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</si>
  <si>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</si>
  <si>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</si>
  <si>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</si>
  <si>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</si>
  <si>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</si>
  <si>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</si>
  <si>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大口町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</si>
  <si>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</si>
  <si>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</si>
  <si>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</si>
  <si>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</si>
  <si>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</si>
  <si>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</si>
  <si>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</si>
  <si>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</si>
  <si>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</si>
  <si>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</si>
  <si>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</si>
  <si>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や経費回収率はほぼ適正を示しているが、企業債残高対事業規模比率が０％と低いものとなっている。これは公共下水道事業と同様の理由によるものであり、料金収入が不足気味であることを示している。
汚水処理原価は約１７０円と類似他団体より低いものであるが、前年より１０円増加した。これは不明水の増加が主な原因と思われる。
水洗化率は約８５%と類似他団体並みである。面整備はほぼ完了しているので、改善には未接続者への啓発が必要となる。</t>
    <phoneticPr fontId="4"/>
  </si>
  <si>
    <t>供用開始より１６年と比較的新しい。当面は公共下水道事業の面整備を優先するが、計画的な老朽化対策(不明水対策)を進めていきたい。</t>
    <phoneticPr fontId="4"/>
  </si>
  <si>
    <t>集落の面整備は完了し、あとは集落から離れた家をどれだけ整備対象とするかの段階となっている。また、現在の不明水率は約６０%と計画値である１５%を大きく上回り老朽化対策(不明水対策)を早急に始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</si>
</sst>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52832"/>
        <c:axId val="929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92952832"/>
        <c:axId val="92959872"/>
      </c:lineChart>
      <c:dateAx>
        <c:axId val="92952832"/>
        <c:scaling>
          <c:orientation val="minMax"/>
        </c:scaling>
        <c:delete val="1"/>
        <c:axPos val="b"/>
        <c:numFmt formatCode="ge" sourceLinked="1"/>
        <c:majorTickMark val="none"/>
        <c:minorTickMark val="none"/>
        <c:tickLblPos val="none"/>
        <c:crossAx val="92959872"/>
        <c:crosses val="autoZero"/>
        <c:auto val="1"/>
        <c:lblOffset val="100"/>
        <c:baseTimeUnit val="years"/>
      </c:dateAx>
      <c:valAx>
        <c:axId val="929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08000"/>
        <c:axId val="946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94608000"/>
        <c:axId val="94630656"/>
      </c:lineChart>
      <c:dateAx>
        <c:axId val="94608000"/>
        <c:scaling>
          <c:orientation val="minMax"/>
        </c:scaling>
        <c:delete val="1"/>
        <c:axPos val="b"/>
        <c:numFmt formatCode="ge" sourceLinked="1"/>
        <c:majorTickMark val="none"/>
        <c:minorTickMark val="none"/>
        <c:tickLblPos val="none"/>
        <c:crossAx val="94630656"/>
        <c:crosses val="autoZero"/>
        <c:auto val="1"/>
        <c:lblOffset val="100"/>
        <c:baseTimeUnit val="years"/>
      </c:dateAx>
      <c:valAx>
        <c:axId val="946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56.35</c:v>
                </c:pt>
                <c:pt idx="1">
                  <c:v>59.82</c:v>
                </c:pt>
                <c:pt idx="2">
                  <c:v>61.58</c:v>
                </c:pt>
                <c:pt idx="3">
                  <c:v>76.900000000000006</c:v>
                </c:pt>
                <c:pt idx="4">
                  <c:v>84.07</c:v>
                </c:pt>
              </c:numCache>
            </c:numRef>
          </c:val>
        </c:ser>
        <c:dLbls>
          <c:showLegendKey val="0"/>
          <c:showVal val="0"/>
          <c:showCatName val="0"/>
          <c:showSerName val="0"/>
          <c:showPercent val="0"/>
          <c:showBubbleSize val="0"/>
        </c:dLbls>
        <c:gapWidth val="150"/>
        <c:axId val="94660864"/>
        <c:axId val="94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94660864"/>
        <c:axId val="94667136"/>
      </c:lineChart>
      <c:dateAx>
        <c:axId val="94660864"/>
        <c:scaling>
          <c:orientation val="minMax"/>
        </c:scaling>
        <c:delete val="1"/>
        <c:axPos val="b"/>
        <c:numFmt formatCode="ge" sourceLinked="1"/>
        <c:majorTickMark val="none"/>
        <c:minorTickMark val="none"/>
        <c:tickLblPos val="none"/>
        <c:crossAx val="94667136"/>
        <c:crosses val="autoZero"/>
        <c:auto val="1"/>
        <c:lblOffset val="100"/>
        <c:baseTimeUnit val="years"/>
      </c:dateAx>
      <c:valAx>
        <c:axId val="94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105.57</c:v>
                </c:pt>
                <c:pt idx="1">
                  <c:v>100.89</c:v>
                </c:pt>
                <c:pt idx="2">
                  <c:v>103.27</c:v>
                </c:pt>
                <c:pt idx="3">
                  <c:v>98.31</c:v>
                </c:pt>
                <c:pt idx="4">
                  <c:v>102.92</c:v>
                </c:pt>
              </c:numCache>
            </c:numRef>
          </c:val>
        </c:ser>
        <c:dLbls>
          <c:showLegendKey val="0"/>
          <c:showVal val="0"/>
          <c:showCatName val="0"/>
          <c:showSerName val="0"/>
          <c:showPercent val="0"/>
          <c:showBubbleSize val="0"/>
        </c:dLbls>
        <c:gapWidth val="150"/>
        <c:axId val="92994176"/>
        <c:axId val="931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94176"/>
        <c:axId val="93139712"/>
      </c:lineChart>
      <c:dateAx>
        <c:axId val="92994176"/>
        <c:scaling>
          <c:orientation val="minMax"/>
        </c:scaling>
        <c:delete val="1"/>
        <c:axPos val="b"/>
        <c:numFmt formatCode="ge" sourceLinked="1"/>
        <c:majorTickMark val="none"/>
        <c:minorTickMark val="none"/>
        <c:tickLblPos val="none"/>
        <c:crossAx val="93139712"/>
        <c:crosses val="autoZero"/>
        <c:auto val="1"/>
        <c:lblOffset val="100"/>
        <c:baseTimeUnit val="years"/>
      </c:dateAx>
      <c:valAx>
        <c:axId val="93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57632"/>
        <c:axId val="931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7632"/>
        <c:axId val="93172096"/>
      </c:lineChart>
      <c:dateAx>
        <c:axId val="93157632"/>
        <c:scaling>
          <c:orientation val="minMax"/>
        </c:scaling>
        <c:delete val="1"/>
        <c:axPos val="b"/>
        <c:numFmt formatCode="ge" sourceLinked="1"/>
        <c:majorTickMark val="none"/>
        <c:minorTickMark val="none"/>
        <c:tickLblPos val="none"/>
        <c:crossAx val="93172096"/>
        <c:crosses val="autoZero"/>
        <c:auto val="1"/>
        <c:lblOffset val="100"/>
        <c:baseTimeUnit val="years"/>
      </c:dateAx>
      <c:valAx>
        <c:axId val="931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96416"/>
        <c:axId val="943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96416"/>
        <c:axId val="94398336"/>
      </c:lineChart>
      <c:dateAx>
        <c:axId val="94396416"/>
        <c:scaling>
          <c:orientation val="minMax"/>
        </c:scaling>
        <c:delete val="1"/>
        <c:axPos val="b"/>
        <c:numFmt formatCode="ge" sourceLinked="1"/>
        <c:majorTickMark val="none"/>
        <c:minorTickMark val="none"/>
        <c:tickLblPos val="none"/>
        <c:crossAx val="94398336"/>
        <c:crosses val="autoZero"/>
        <c:auto val="1"/>
        <c:lblOffset val="100"/>
        <c:baseTimeUnit val="years"/>
      </c:dateAx>
      <c:valAx>
        <c:axId val="943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33280"/>
        <c:axId val="944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33280"/>
        <c:axId val="94435200"/>
      </c:lineChart>
      <c:dateAx>
        <c:axId val="94433280"/>
        <c:scaling>
          <c:orientation val="minMax"/>
        </c:scaling>
        <c:delete val="1"/>
        <c:axPos val="b"/>
        <c:numFmt formatCode="ge" sourceLinked="1"/>
        <c:majorTickMark val="none"/>
        <c:minorTickMark val="none"/>
        <c:tickLblPos val="none"/>
        <c:crossAx val="94435200"/>
        <c:crosses val="autoZero"/>
        <c:auto val="1"/>
        <c:lblOffset val="100"/>
        <c:baseTimeUnit val="years"/>
      </c:dateAx>
      <c:valAx>
        <c:axId val="944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60544"/>
        <c:axId val="944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0544"/>
        <c:axId val="94479104"/>
      </c:lineChart>
      <c:dateAx>
        <c:axId val="94460544"/>
        <c:scaling>
          <c:orientation val="minMax"/>
        </c:scaling>
        <c:delete val="1"/>
        <c:axPos val="b"/>
        <c:numFmt formatCode="ge" sourceLinked="1"/>
        <c:majorTickMark val="none"/>
        <c:minorTickMark val="none"/>
        <c:tickLblPos val="none"/>
        <c:crossAx val="94479104"/>
        <c:crosses val="autoZero"/>
        <c:auto val="1"/>
        <c:lblOffset val="100"/>
        <c:baseTimeUnit val="years"/>
      </c:dateAx>
      <c:valAx>
        <c:axId val="944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92928"/>
        <c:axId val="947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94492928"/>
        <c:axId val="94785920"/>
      </c:lineChart>
      <c:dateAx>
        <c:axId val="94492928"/>
        <c:scaling>
          <c:orientation val="minMax"/>
        </c:scaling>
        <c:delete val="1"/>
        <c:axPos val="b"/>
        <c:numFmt formatCode="ge" sourceLinked="1"/>
        <c:majorTickMark val="none"/>
        <c:minorTickMark val="none"/>
        <c:tickLblPos val="none"/>
        <c:crossAx val="94785920"/>
        <c:crosses val="autoZero"/>
        <c:auto val="1"/>
        <c:lblOffset val="100"/>
        <c:baseTimeUnit val="years"/>
      </c:dateAx>
      <c:valAx>
        <c:axId val="947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110.29</c:v>
                </c:pt>
                <c:pt idx="1">
                  <c:v>101</c:v>
                </c:pt>
                <c:pt idx="2">
                  <c:v>103.75</c:v>
                </c:pt>
                <c:pt idx="3">
                  <c:v>98.08</c:v>
                </c:pt>
                <c:pt idx="4">
                  <c:v>94.06</c:v>
                </c:pt>
              </c:numCache>
            </c:numRef>
          </c:val>
        </c:ser>
        <c:dLbls>
          <c:showLegendKey val="0"/>
          <c:showVal val="0"/>
          <c:showCatName val="0"/>
          <c:showSerName val="0"/>
          <c:showPercent val="0"/>
          <c:showBubbleSize val="0"/>
        </c:dLbls>
        <c:gapWidth val="150"/>
        <c:axId val="94816128"/>
        <c:axId val="948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94816128"/>
        <c:axId val="94822400"/>
      </c:lineChart>
      <c:dateAx>
        <c:axId val="94816128"/>
        <c:scaling>
          <c:orientation val="minMax"/>
        </c:scaling>
        <c:delete val="1"/>
        <c:axPos val="b"/>
        <c:numFmt formatCode="ge" sourceLinked="1"/>
        <c:majorTickMark val="none"/>
        <c:minorTickMark val="none"/>
        <c:tickLblPos val="none"/>
        <c:crossAx val="94822400"/>
        <c:crosses val="autoZero"/>
        <c:auto val="1"/>
        <c:lblOffset val="100"/>
        <c:baseTimeUnit val="years"/>
      </c:dateAx>
      <c:valAx>
        <c:axId val="94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145.66999999999999</c:v>
                </c:pt>
                <c:pt idx="1">
                  <c:v>154.19999999999999</c:v>
                </c:pt>
                <c:pt idx="2">
                  <c:v>150.75</c:v>
                </c:pt>
                <c:pt idx="3">
                  <c:v>158.68</c:v>
                </c:pt>
                <c:pt idx="4">
                  <c:v>168.24</c:v>
                </c:pt>
              </c:numCache>
            </c:numRef>
          </c:val>
        </c:ser>
        <c:dLbls>
          <c:showLegendKey val="0"/>
          <c:showVal val="0"/>
          <c:showCatName val="0"/>
          <c:showSerName val="0"/>
          <c:showPercent val="0"/>
          <c:showBubbleSize val="0"/>
        </c:dLbls>
        <c:gapWidth val="150"/>
        <c:axId val="94575616"/>
        <c:axId val="945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94575616"/>
        <c:axId val="94590080"/>
      </c:lineChart>
      <c:dateAx>
        <c:axId val="94575616"/>
        <c:scaling>
          <c:orientation val="minMax"/>
        </c:scaling>
        <c:delete val="1"/>
        <c:axPos val="b"/>
        <c:numFmt formatCode="ge" sourceLinked="1"/>
        <c:majorTickMark val="none"/>
        <c:minorTickMark val="none"/>
        <c:tickLblPos val="none"/>
        <c:crossAx val="94590080"/>
        <c:crosses val="autoZero"/>
        <c:auto val="1"/>
        <c:lblOffset val="100"/>
        <c:baseTimeUnit val="years"/>
      </c:dateAx>
      <c:valAx>
        <c:axId val="945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23154</v>
      </c>
      <c r="AM8" s="47"/>
      <c r="AN8" s="47"/>
      <c r="AO8" s="47"/>
      <c r="AP8" s="47"/>
      <c r="AQ8" s="47"/>
      <c r="AR8" s="47"/>
      <c r="AS8" s="47"/>
      <c r="AT8" s="43">
        <f>データ!S6</f>
        <v>13.61</v>
      </c>
      <c r="AU8" s="43"/>
      <c r="AV8" s="43"/>
      <c r="AW8" s="43"/>
      <c r="AX8" s="43"/>
      <c r="AY8" s="43"/>
      <c r="AZ8" s="43"/>
      <c r="BA8" s="43"/>
      <c r="BB8" s="43">
        <f>データ!T6</f>
        <v>1701.25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8.23</v>
      </c>
      <c r="Q10" s="43"/>
      <c r="R10" s="43"/>
      <c r="S10" s="43"/>
      <c r="T10" s="43"/>
      <c r="U10" s="43"/>
      <c r="V10" s="43"/>
      <c r="W10" s="43">
        <f>データ!P6</f>
        <v>61.31</v>
      </c>
      <c r="X10" s="43"/>
      <c r="Y10" s="43"/>
      <c r="Z10" s="43"/>
      <c r="AA10" s="43"/>
      <c r="AB10" s="43"/>
      <c r="AC10" s="43"/>
      <c r="AD10" s="47">
        <f>データ!Q6</f>
        <v>1894</v>
      </c>
      <c r="AE10" s="47"/>
      <c r="AF10" s="47"/>
      <c r="AG10" s="47"/>
      <c r="AH10" s="47"/>
      <c r="AI10" s="47"/>
      <c r="AJ10" s="47"/>
      <c r="AK10" s="2"/>
      <c r="AL10" s="47">
        <f>データ!U6</f>
        <v>1915</v>
      </c>
      <c r="AM10" s="47"/>
      <c r="AN10" s="47"/>
      <c r="AO10" s="47"/>
      <c r="AP10" s="47"/>
      <c r="AQ10" s="47"/>
      <c r="AR10" s="47"/>
      <c r="AS10" s="47"/>
      <c r="AT10" s="43">
        <f>データ!V6</f>
        <v>0.93</v>
      </c>
      <c r="AU10" s="43"/>
      <c r="AV10" s="43"/>
      <c r="AW10" s="43"/>
      <c r="AX10" s="43"/>
      <c r="AY10" s="43"/>
      <c r="AZ10" s="43"/>
      <c r="BA10" s="43"/>
      <c r="BB10" s="43">
        <f>データ!W6</f>
        <v>2059.14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233617</v>
      </c>
      <c r="D6" s="31">
        <f t="shared" si="3"/>
        <v>47</v>
      </c>
      <c r="E6" s="31">
        <f t="shared" si="3"/>
        <v>17</v>
      </c>
      <c r="F6" s="31">
        <f t="shared" si="3"/>
        <v>4</v>
      </c>
      <c r="G6" s="31">
        <f t="shared" si="3"/>
        <v>0</v>
      </c>
      <c r="H6" s="31" t="str">
        <f t="shared" si="3"/>
        <v>愛知県　大口町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8.23</v>
      </c>
      <c r="P6" s="32">
        <f t="shared" si="3"/>
        <v>61.31</v>
      </c>
      <c r="Q6" s="32">
        <f t="shared" si="3"/>
        <v>1894</v>
      </c>
      <c r="R6" s="32">
        <f t="shared" si="3"/>
        <v>23154</v>
      </c>
      <c r="S6" s="32">
        <f t="shared" si="3"/>
        <v>13.61</v>
      </c>
      <c r="T6" s="32">
        <f t="shared" si="3"/>
        <v>1701.25</v>
      </c>
      <c r="U6" s="32">
        <f t="shared" si="3"/>
        <v>1915</v>
      </c>
      <c r="V6" s="32">
        <f t="shared" si="3"/>
        <v>0.93</v>
      </c>
      <c r="W6" s="32">
        <f t="shared" si="3"/>
        <v>2059.14</v>
      </c>
      <c r="X6" s="33">
        <f>IF(X7="",NA(),X7)</f>
        <v>105.57</v>
      </c>
      <c r="Y6" s="33">
        <f t="shared" ref="Y6:AG6" si="4">IF(Y7="",NA(),Y7)</f>
        <v>100.89</v>
      </c>
      <c r="Z6" s="33">
        <f t="shared" si="4"/>
        <v>103.27</v>
      </c>
      <c r="AA6" s="33">
        <f t="shared" si="4"/>
        <v>98.31</v>
      </c>
      <c r="AB6" s="33">
        <f t="shared" si="4"/>
        <v>102.92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1436</v>
      </c>
      <c r="BO6" s="32" t="str">
        <f>IF(BO7="","",IF(BO7="-","【-】","【"&amp;SUBSTITUTE(TEXT(BO7,"#,##0.00"),"-","△")&amp;"】"))</f>
        <v>【1,479.31】</v>
      </c>
      <c r="BP6" s="33">
        <f>IF(BP7="",NA(),BP7)</f>
        <v>110.29</v>
      </c>
      <c r="BQ6" s="33">
        <f t="shared" ref="BQ6:BY6" si="8">IF(BQ7="",NA(),BQ7)</f>
        <v>101</v>
      </c>
      <c r="BR6" s="33">
        <f t="shared" si="8"/>
        <v>103.75</v>
      </c>
      <c r="BS6" s="33">
        <f t="shared" si="8"/>
        <v>98.08</v>
      </c>
      <c r="BT6" s="33">
        <f t="shared" si="8"/>
        <v>94.06</v>
      </c>
      <c r="BU6" s="33">
        <f t="shared" si="8"/>
        <v>55.15</v>
      </c>
      <c r="BV6" s="33">
        <f t="shared" si="8"/>
        <v>52.89</v>
      </c>
      <c r="BW6" s="33">
        <f t="shared" si="8"/>
        <v>51.73</v>
      </c>
      <c r="BX6" s="33">
        <f t="shared" si="8"/>
        <v>53.01</v>
      </c>
      <c r="BY6" s="33">
        <f t="shared" si="8"/>
        <v>66.56</v>
      </c>
      <c r="BZ6" s="32" t="str">
        <f>IF(BZ7="","",IF(BZ7="-","【-】","【"&amp;SUBSTITUTE(TEXT(BZ7,"#,##0.00"),"-","△")&amp;"】"))</f>
        <v>【63.50】</v>
      </c>
      <c r="CA6" s="33">
        <f>IF(CA7="",NA(),CA7)</f>
        <v>145.66999999999999</v>
      </c>
      <c r="CB6" s="33">
        <f t="shared" ref="CB6:CJ6" si="9">IF(CB7="",NA(),CB7)</f>
        <v>154.19999999999999</v>
      </c>
      <c r="CC6" s="33">
        <f t="shared" si="9"/>
        <v>150.75</v>
      </c>
      <c r="CD6" s="33">
        <f t="shared" si="9"/>
        <v>158.68</v>
      </c>
      <c r="CE6" s="33">
        <f t="shared" si="9"/>
        <v>168.24</v>
      </c>
      <c r="CF6" s="33">
        <f t="shared" si="9"/>
        <v>283.05</v>
      </c>
      <c r="CG6" s="33">
        <f t="shared" si="9"/>
        <v>300.52</v>
      </c>
      <c r="CH6" s="33">
        <f t="shared" si="9"/>
        <v>310.47000000000003</v>
      </c>
      <c r="CI6" s="33">
        <f t="shared" si="9"/>
        <v>299.39</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56.35</v>
      </c>
      <c r="CX6" s="33">
        <f t="shared" ref="CX6:DF6" si="11">IF(CX7="",NA(),CX7)</f>
        <v>59.82</v>
      </c>
      <c r="CY6" s="33">
        <f t="shared" si="11"/>
        <v>61.58</v>
      </c>
      <c r="CZ6" s="33">
        <f t="shared" si="11"/>
        <v>76.900000000000006</v>
      </c>
      <c r="DA6" s="33">
        <f t="shared" si="11"/>
        <v>84.07</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233617</v>
      </c>
      <c r="D7" s="35">
        <v>47</v>
      </c>
      <c r="E7" s="35">
        <v>17</v>
      </c>
      <c r="F7" s="35">
        <v>4</v>
      </c>
      <c r="G7" s="35">
        <v>0</v>
      </c>
      <c r="H7" s="35" t="s">
        <v>96</v>
      </c>
      <c r="I7" s="35" t="s">
        <v>97</v>
      </c>
      <c r="J7" s="35" t="s">
        <v>98</v>
      </c>
      <c r="K7" s="35" t="s">
        <v>99</v>
      </c>
      <c r="L7" s="35" t="s">
        <v>100</v>
      </c>
      <c r="M7" s="36" t="s">
        <v>101</v>
      </c>
      <c r="N7" s="36" t="s">
        <v>102</v>
      </c>
      <c r="O7" s="36">
        <v>8.23</v>
      </c>
      <c r="P7" s="36">
        <v>61.31</v>
      </c>
      <c r="Q7" s="36">
        <v>1894</v>
      </c>
      <c r="R7" s="36">
        <v>23154</v>
      </c>
      <c r="S7" s="36">
        <v>13.61</v>
      </c>
      <c r="T7" s="36">
        <v>1701.25</v>
      </c>
      <c r="U7" s="36">
        <v>1915</v>
      </c>
      <c r="V7" s="36">
        <v>0.93</v>
      </c>
      <c r="W7" s="36">
        <v>2059.14</v>
      </c>
      <c r="X7" s="36">
        <v>105.57</v>
      </c>
      <c r="Y7" s="36">
        <v>100.89</v>
      </c>
      <c r="Z7" s="36">
        <v>103.27</v>
      </c>
      <c r="AA7" s="36">
        <v>98.31</v>
      </c>
      <c r="AB7" s="36">
        <v>102.92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1436</v>
      </c>
      <c r="BO7" s="36">
        <v>1479.31</v>
      </c>
      <c r="BP7" s="36">
        <v>110.29</v>
      </c>
      <c r="BQ7" s="36">
        <v>101</v>
      </c>
      <c r="BR7" s="36">
        <v>103.75</v>
      </c>
      <c r="BS7" s="36">
        <v>98.08</v>
      </c>
      <c r="BT7" s="36">
        <v>94.06</v>
      </c>
      <c r="BU7" s="36">
        <v>55.15</v>
      </c>
      <c r="BV7" s="36">
        <v>52.89</v>
      </c>
      <c r="BW7" s="36">
        <v>51.73</v>
      </c>
      <c r="BX7" s="36">
        <v>53.01</v>
      </c>
      <c r="BY7" s="36">
        <v>66.56</v>
      </c>
      <c r="BZ7" s="36">
        <v>63.5</v>
      </c>
      <c r="CA7" s="36">
        <v>145.66999999999999</v>
      </c>
      <c r="CB7" s="36">
        <v>154.19999999999999</v>
      </c>
      <c r="CC7" s="36">
        <v>150.75</v>
      </c>
      <c r="CD7" s="36">
        <v>158.68</v>
      </c>
      <c r="CE7" s="36">
        <v>168.24</v>
      </c>
      <c r="CF7" s="36">
        <v>283.05</v>
      </c>
      <c r="CG7" s="36">
        <v>300.52</v>
      </c>
      <c r="CH7" s="36">
        <v>310.47000000000003</v>
      </c>
      <c r="CI7" s="36">
        <v>299.39</v>
      </c>
      <c r="CJ7" s="36">
        <v>244.29</v>
      </c>
      <c r="CK7" s="36">
        <v>253.12</v>
      </c>
      <c r="CL7" s="36" t="s">
        <v>101</v>
      </c>
      <c r="CM7" s="36" t="s">
        <v>101</v>
      </c>
      <c r="CN7" s="36" t="s">
        <v>101</v>
      </c>
      <c r="CO7" s="36" t="s">
        <v>101</v>
      </c>
      <c r="CP7" s="36" t="s">
        <v>101</v>
      </c>
      <c r="CQ7" s="36">
        <v>36.18</v>
      </c>
      <c r="CR7" s="36">
        <v>36.799999999999997</v>
      </c>
      <c r="CS7" s="36">
        <v>36.67</v>
      </c>
      <c r="CT7" s="36">
        <v>36.200000000000003</v>
      </c>
      <c r="CU7" s="36">
        <v>43.58</v>
      </c>
      <c r="CV7" s="36">
        <v>41.06</v>
      </c>
      <c r="CW7" s="36">
        <v>56.35</v>
      </c>
      <c r="CX7" s="36">
        <v>59.82</v>
      </c>
      <c r="CY7" s="36">
        <v>61.58</v>
      </c>
      <c r="CZ7" s="36">
        <v>76.900000000000006</v>
      </c>
      <c r="DA7" s="36">
        <v>84.07</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2016-02-03T09:04:29Z</dcterms:created>
  <dcterms:modified xsi:type="dcterms:W3CDTF">2016-02-22T11:58:30Z</dcterms:modified>
  <cp:category/>
</cp:coreProperties>
</file>