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<sst xmlns="http://schemas.openxmlformats.org/spreadsheetml/2006/main" count="221" uniqueCount="111">
  <si>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</si>
  <si>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</si>
  <si>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</si>
  <si>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</si>
  <si>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</si>
  <si>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</si>
  <si>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</si>
  <si>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</si>
  <si>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</si>
  <si>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</si>
  <si>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</si>
  <si>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</si>
  <si>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</si>
  <si>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</si>
  <si>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</si>
  <si>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</si>
  <si>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</si>
  <si>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</si>
  <si>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</si>
  <si>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</si>
  <si>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</si>
  <si>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</si>
  <si>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</si>
  <si>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</si>
  <si>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</si>
  <si>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</si>
  <si>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</si>
  <si>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</si>
  <si>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</si>
  <si>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</si>
  <si>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</si>
  <si>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</si>
  <si>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</si>
  <si>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</si>
  <si>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</si>
  <si>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</si>
  <si>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</si>
  <si>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</si>
  <si>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</si>
  <si>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</si>
  <si>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</si>
  <si>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</si>
  <si>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</si>
  <si>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</si>
  <si>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</si>
  <si>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</si>
  <si>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</si>
  <si>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</si>
  <si>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</si>
  <si>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</si>
  <si>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</si>
  <si>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</si>
  <si>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</si>
  <si>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</si>
  <si>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</si>
  <si>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</si>
  <si>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</si>
  <si>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</si>
  <si>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</si>
  <si>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</si>
  <si>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</si>
  <si>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</si>
  <si>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</si>
  <si>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</si>
  <si>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</si>
  <si>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</si>
  <si>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</si>
  <si>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</si>
  <si>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</si>
  <si>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</si>
  <si>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</si>
  <si>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</si>
  <si>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</si>
  <si>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</si>
  <si>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</si>
  <si>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</si>
  <si>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</si>
  <si>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</si>
  <si>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</si>
  <si>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</si>
  <si>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</si>
  <si>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</si>
  <si>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</si>
  <si>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</si>
  <si>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</si>
  <si>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</si>
  <si>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</si>
  <si>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</si>
  <si>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</si>
  <si>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</si>
  <si>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</si>
  <si>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</si>
  <si>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</si>
  <si>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</si>
  <si>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</si>
  <si>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</si>
  <si>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愛知県　大口町</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</si>
  <si>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</si>
  <si>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</si>
  <si>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</si>
  <si>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</si>
  <si>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</si>
  <si>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</si>
  <si>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</si>
  <si>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</si>
  <si>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</si>
  <si>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</si>
  <si>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</si>
  <si>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経費回収率が約８０%と料金収入が不足気味であることを示している。
企業債残高対事業規模比率が０％なのは残高が０のためである。
汚水処理原価は約１２５円と類似他団体より低いものであるが、今後見込まれる不明水対策の経費により上昇が予想される。
施設利用率はほぼ１００%と設計上の処理能力上限の受け入れとなっており余裕のない状況となっている。</t>
    <phoneticPr fontId="4"/>
  </si>
  <si>
    <t>供用開始より２３年経過しており、また施設利用率がほぼ１００%となっていることから計画的な管路の老朽化対策(不明水対策)が必要である。</t>
    <phoneticPr fontId="4"/>
  </si>
  <si>
    <t>本事業は平成３２年度に公共下水道への編入を予定しており、管路は引き続き使用していくが、処理施設は不用となる見込みである。そのため処理施設の老朽化対策は必要最小限のものにとどめていく。しかし管路は、現在の不明水率は約３５%と高いこともあり老朽化対策(不明水対策)を早急に始める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</si>
</sst>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6162304"/>
        <c:axId val="46163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0.02</c:v>
                </c:pt>
                <c:pt idx="1">
                  <c:v>0.03</c:v>
                </c:pt>
                <c:pt idx="2">
                  <c:v>0.04</c:v>
                </c:pt>
                <c:pt idx="3">
                  <c:v>0.03</c:v>
                </c:pt>
                <c:pt idx="4">
                  <c:v>0.02</c:v>
                </c:pt>
              </c:numCache>
            </c:numRef>
          </c:val>
          <c:smooth val="0"/>
        </c:ser>
        <c:dLbls>
          <c:showLegendKey val="0"/>
          <c:showVal val="0"/>
          <c:showCatName val="0"/>
          <c:showSerName val="0"/>
          <c:showPercent val="0"/>
          <c:showBubbleSize val="0"/>
        </c:dLbls>
        <c:marker val="1"/>
        <c:smooth val="0"/>
        <c:axId val="46162304"/>
        <c:axId val="46163840"/>
      </c:lineChart>
      <c:dateAx>
        <c:axId val="46162304"/>
        <c:scaling>
          <c:orientation val="minMax"/>
        </c:scaling>
        <c:delete val="1"/>
        <c:axPos val="b"/>
        <c:numFmt formatCode="ge" sourceLinked="1"/>
        <c:majorTickMark val="none"/>
        <c:minorTickMark val="none"/>
        <c:tickLblPos val="none"/>
        <c:crossAx val="46163840"/>
        <c:crosses val="autoZero"/>
        <c:auto val="1"/>
        <c:lblOffset val="100"/>
        <c:baseTimeUnit val="years"/>
      </c:dateAx>
      <c:valAx>
        <c:axId val="46163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162304"/>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103.02</c:v>
                </c:pt>
                <c:pt idx="1">
                  <c:v>99.75</c:v>
                </c:pt>
                <c:pt idx="2">
                  <c:v>98.24</c:v>
                </c:pt>
                <c:pt idx="3">
                  <c:v>95.72</c:v>
                </c:pt>
                <c:pt idx="4">
                  <c:v>106.05</c:v>
                </c:pt>
              </c:numCache>
            </c:numRef>
          </c:val>
        </c:ser>
        <c:dLbls>
          <c:showLegendKey val="0"/>
          <c:showVal val="0"/>
          <c:showCatName val="0"/>
          <c:showSerName val="0"/>
          <c:showPercent val="0"/>
          <c:showBubbleSize val="0"/>
        </c:dLbls>
        <c:gapWidth val="150"/>
        <c:axId val="96477184"/>
        <c:axId val="96479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54.23</c:v>
                </c:pt>
                <c:pt idx="1">
                  <c:v>55.2</c:v>
                </c:pt>
                <c:pt idx="2">
                  <c:v>54.74</c:v>
                </c:pt>
                <c:pt idx="3">
                  <c:v>53.78</c:v>
                </c:pt>
                <c:pt idx="4">
                  <c:v>53.24</c:v>
                </c:pt>
              </c:numCache>
            </c:numRef>
          </c:val>
          <c:smooth val="0"/>
        </c:ser>
        <c:dLbls>
          <c:showLegendKey val="0"/>
          <c:showVal val="0"/>
          <c:showCatName val="0"/>
          <c:showSerName val="0"/>
          <c:showPercent val="0"/>
          <c:showBubbleSize val="0"/>
        </c:dLbls>
        <c:marker val="1"/>
        <c:smooth val="0"/>
        <c:axId val="96477184"/>
        <c:axId val="96479104"/>
      </c:lineChart>
      <c:dateAx>
        <c:axId val="96477184"/>
        <c:scaling>
          <c:orientation val="minMax"/>
        </c:scaling>
        <c:delete val="1"/>
        <c:axPos val="b"/>
        <c:numFmt formatCode="ge" sourceLinked="1"/>
        <c:majorTickMark val="none"/>
        <c:minorTickMark val="none"/>
        <c:tickLblPos val="none"/>
        <c:crossAx val="96479104"/>
        <c:crosses val="autoZero"/>
        <c:auto val="1"/>
        <c:lblOffset val="100"/>
        <c:baseTimeUnit val="years"/>
      </c:dateAx>
      <c:valAx>
        <c:axId val="96479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477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96.44</c:v>
                </c:pt>
                <c:pt idx="1">
                  <c:v>96.96</c:v>
                </c:pt>
                <c:pt idx="2">
                  <c:v>97.2</c:v>
                </c:pt>
                <c:pt idx="3">
                  <c:v>96.82</c:v>
                </c:pt>
                <c:pt idx="4">
                  <c:v>96.32</c:v>
                </c:pt>
              </c:numCache>
            </c:numRef>
          </c:val>
        </c:ser>
        <c:dLbls>
          <c:showLegendKey val="0"/>
          <c:showVal val="0"/>
          <c:showCatName val="0"/>
          <c:showSerName val="0"/>
          <c:showPercent val="0"/>
          <c:showBubbleSize val="0"/>
        </c:dLbls>
        <c:gapWidth val="150"/>
        <c:axId val="96533888"/>
        <c:axId val="100079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83.61</c:v>
                </c:pt>
                <c:pt idx="1">
                  <c:v>83.73</c:v>
                </c:pt>
                <c:pt idx="2">
                  <c:v>83.88</c:v>
                </c:pt>
                <c:pt idx="3">
                  <c:v>84.06</c:v>
                </c:pt>
                <c:pt idx="4">
                  <c:v>84.07</c:v>
                </c:pt>
              </c:numCache>
            </c:numRef>
          </c:val>
          <c:smooth val="0"/>
        </c:ser>
        <c:dLbls>
          <c:showLegendKey val="0"/>
          <c:showVal val="0"/>
          <c:showCatName val="0"/>
          <c:showSerName val="0"/>
          <c:showPercent val="0"/>
          <c:showBubbleSize val="0"/>
        </c:dLbls>
        <c:marker val="1"/>
        <c:smooth val="0"/>
        <c:axId val="96533888"/>
        <c:axId val="100079104"/>
      </c:lineChart>
      <c:dateAx>
        <c:axId val="96533888"/>
        <c:scaling>
          <c:orientation val="minMax"/>
        </c:scaling>
        <c:delete val="1"/>
        <c:axPos val="b"/>
        <c:numFmt formatCode="ge" sourceLinked="1"/>
        <c:majorTickMark val="none"/>
        <c:minorTickMark val="none"/>
        <c:tickLblPos val="none"/>
        <c:crossAx val="100079104"/>
        <c:crosses val="autoZero"/>
        <c:auto val="1"/>
        <c:lblOffset val="100"/>
        <c:baseTimeUnit val="years"/>
      </c:dateAx>
      <c:valAx>
        <c:axId val="100079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533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46185472"/>
        <c:axId val="46191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6185472"/>
        <c:axId val="46191744"/>
      </c:lineChart>
      <c:dateAx>
        <c:axId val="46185472"/>
        <c:scaling>
          <c:orientation val="minMax"/>
        </c:scaling>
        <c:delete val="1"/>
        <c:axPos val="b"/>
        <c:numFmt formatCode="ge" sourceLinked="1"/>
        <c:majorTickMark val="none"/>
        <c:minorTickMark val="none"/>
        <c:tickLblPos val="none"/>
        <c:crossAx val="46191744"/>
        <c:crosses val="autoZero"/>
        <c:auto val="1"/>
        <c:lblOffset val="100"/>
        <c:baseTimeUnit val="years"/>
      </c:dateAx>
      <c:valAx>
        <c:axId val="46191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185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4684288"/>
        <c:axId val="54690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4684288"/>
        <c:axId val="54690560"/>
      </c:lineChart>
      <c:dateAx>
        <c:axId val="54684288"/>
        <c:scaling>
          <c:orientation val="minMax"/>
        </c:scaling>
        <c:delete val="1"/>
        <c:axPos val="b"/>
        <c:numFmt formatCode="ge" sourceLinked="1"/>
        <c:majorTickMark val="none"/>
        <c:minorTickMark val="none"/>
        <c:tickLblPos val="none"/>
        <c:crossAx val="54690560"/>
        <c:crosses val="autoZero"/>
        <c:auto val="1"/>
        <c:lblOffset val="100"/>
        <c:baseTimeUnit val="years"/>
      </c:dateAx>
      <c:valAx>
        <c:axId val="54690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4684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6217344"/>
        <c:axId val="96219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6217344"/>
        <c:axId val="96219520"/>
      </c:lineChart>
      <c:dateAx>
        <c:axId val="96217344"/>
        <c:scaling>
          <c:orientation val="minMax"/>
        </c:scaling>
        <c:delete val="1"/>
        <c:axPos val="b"/>
        <c:numFmt formatCode="ge" sourceLinked="1"/>
        <c:majorTickMark val="none"/>
        <c:minorTickMark val="none"/>
        <c:tickLblPos val="none"/>
        <c:crossAx val="96219520"/>
        <c:crosses val="autoZero"/>
        <c:auto val="1"/>
        <c:lblOffset val="100"/>
        <c:baseTimeUnit val="years"/>
      </c:dateAx>
      <c:valAx>
        <c:axId val="96219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217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6247808"/>
        <c:axId val="96249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6247808"/>
        <c:axId val="96249728"/>
      </c:lineChart>
      <c:dateAx>
        <c:axId val="96247808"/>
        <c:scaling>
          <c:orientation val="minMax"/>
        </c:scaling>
        <c:delete val="1"/>
        <c:axPos val="b"/>
        <c:numFmt formatCode="ge" sourceLinked="1"/>
        <c:majorTickMark val="none"/>
        <c:minorTickMark val="none"/>
        <c:tickLblPos val="none"/>
        <c:crossAx val="96249728"/>
        <c:crosses val="autoZero"/>
        <c:auto val="1"/>
        <c:lblOffset val="100"/>
        <c:baseTimeUnit val="years"/>
      </c:dateAx>
      <c:valAx>
        <c:axId val="9624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247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6266112"/>
        <c:axId val="96342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6266112"/>
        <c:axId val="96342016"/>
      </c:lineChart>
      <c:dateAx>
        <c:axId val="96266112"/>
        <c:scaling>
          <c:orientation val="minMax"/>
        </c:scaling>
        <c:delete val="1"/>
        <c:axPos val="b"/>
        <c:numFmt formatCode="ge" sourceLinked="1"/>
        <c:majorTickMark val="none"/>
        <c:minorTickMark val="none"/>
        <c:tickLblPos val="none"/>
        <c:crossAx val="96342016"/>
        <c:crosses val="autoZero"/>
        <c:auto val="1"/>
        <c:lblOffset val="100"/>
        <c:baseTimeUnit val="years"/>
      </c:dateAx>
      <c:valAx>
        <c:axId val="96342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6372224"/>
        <c:axId val="96374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1267.26</c:v>
                </c:pt>
                <c:pt idx="1">
                  <c:v>1239.2</c:v>
                </c:pt>
                <c:pt idx="2">
                  <c:v>1197.82</c:v>
                </c:pt>
                <c:pt idx="3">
                  <c:v>1126.77</c:v>
                </c:pt>
                <c:pt idx="4">
                  <c:v>1044.8</c:v>
                </c:pt>
              </c:numCache>
            </c:numRef>
          </c:val>
          <c:smooth val="0"/>
        </c:ser>
        <c:dLbls>
          <c:showLegendKey val="0"/>
          <c:showVal val="0"/>
          <c:showCatName val="0"/>
          <c:showSerName val="0"/>
          <c:showPercent val="0"/>
          <c:showBubbleSize val="0"/>
        </c:dLbls>
        <c:marker val="1"/>
        <c:smooth val="0"/>
        <c:axId val="96372224"/>
        <c:axId val="96374144"/>
      </c:lineChart>
      <c:dateAx>
        <c:axId val="96372224"/>
        <c:scaling>
          <c:orientation val="minMax"/>
        </c:scaling>
        <c:delete val="1"/>
        <c:axPos val="b"/>
        <c:numFmt formatCode="ge" sourceLinked="1"/>
        <c:majorTickMark val="none"/>
        <c:minorTickMark val="none"/>
        <c:tickLblPos val="none"/>
        <c:crossAx val="96374144"/>
        <c:crosses val="autoZero"/>
        <c:auto val="1"/>
        <c:lblOffset val="100"/>
        <c:baseTimeUnit val="years"/>
      </c:dateAx>
      <c:valAx>
        <c:axId val="96374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372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82.46</c:v>
                </c:pt>
                <c:pt idx="1">
                  <c:v>91.45</c:v>
                </c:pt>
                <c:pt idx="2">
                  <c:v>85.66</c:v>
                </c:pt>
                <c:pt idx="3">
                  <c:v>83.9</c:v>
                </c:pt>
                <c:pt idx="4">
                  <c:v>86.58</c:v>
                </c:pt>
              </c:numCache>
            </c:numRef>
          </c:val>
        </c:ser>
        <c:dLbls>
          <c:showLegendKey val="0"/>
          <c:showVal val="0"/>
          <c:showCatName val="0"/>
          <c:showSerName val="0"/>
          <c:showPercent val="0"/>
          <c:showBubbleSize val="0"/>
        </c:dLbls>
        <c:gapWidth val="150"/>
        <c:axId val="96429184"/>
        <c:axId val="96431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53.42</c:v>
                </c:pt>
                <c:pt idx="1">
                  <c:v>51.56</c:v>
                </c:pt>
                <c:pt idx="2">
                  <c:v>51.03</c:v>
                </c:pt>
                <c:pt idx="3">
                  <c:v>50.9</c:v>
                </c:pt>
                <c:pt idx="4">
                  <c:v>50.82</c:v>
                </c:pt>
              </c:numCache>
            </c:numRef>
          </c:val>
          <c:smooth val="0"/>
        </c:ser>
        <c:dLbls>
          <c:showLegendKey val="0"/>
          <c:showVal val="0"/>
          <c:showCatName val="0"/>
          <c:showSerName val="0"/>
          <c:showPercent val="0"/>
          <c:showBubbleSize val="0"/>
        </c:dLbls>
        <c:marker val="1"/>
        <c:smooth val="0"/>
        <c:axId val="96429184"/>
        <c:axId val="96431104"/>
      </c:lineChart>
      <c:dateAx>
        <c:axId val="96429184"/>
        <c:scaling>
          <c:orientation val="minMax"/>
        </c:scaling>
        <c:delete val="1"/>
        <c:axPos val="b"/>
        <c:numFmt formatCode="ge" sourceLinked="1"/>
        <c:majorTickMark val="none"/>
        <c:minorTickMark val="none"/>
        <c:tickLblPos val="none"/>
        <c:crossAx val="96431104"/>
        <c:crosses val="autoZero"/>
        <c:auto val="1"/>
        <c:lblOffset val="100"/>
        <c:baseTimeUnit val="years"/>
      </c:dateAx>
      <c:valAx>
        <c:axId val="96431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429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131.09</c:v>
                </c:pt>
                <c:pt idx="1">
                  <c:v>116.87</c:v>
                </c:pt>
                <c:pt idx="2">
                  <c:v>123.64</c:v>
                </c:pt>
                <c:pt idx="3">
                  <c:v>127.23</c:v>
                </c:pt>
                <c:pt idx="4">
                  <c:v>125.09</c:v>
                </c:pt>
              </c:numCache>
            </c:numRef>
          </c:val>
        </c:ser>
        <c:dLbls>
          <c:showLegendKey val="0"/>
          <c:showVal val="0"/>
          <c:showCatName val="0"/>
          <c:showSerName val="0"/>
          <c:showPercent val="0"/>
          <c:showBubbleSize val="0"/>
        </c:dLbls>
        <c:gapWidth val="150"/>
        <c:axId val="96452992"/>
        <c:axId val="96454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269.12</c:v>
                </c:pt>
                <c:pt idx="1">
                  <c:v>283.26</c:v>
                </c:pt>
                <c:pt idx="2">
                  <c:v>289.60000000000002</c:v>
                </c:pt>
                <c:pt idx="3">
                  <c:v>293.27</c:v>
                </c:pt>
                <c:pt idx="4">
                  <c:v>300.52</c:v>
                </c:pt>
              </c:numCache>
            </c:numRef>
          </c:val>
          <c:smooth val="0"/>
        </c:ser>
        <c:dLbls>
          <c:showLegendKey val="0"/>
          <c:showVal val="0"/>
          <c:showCatName val="0"/>
          <c:showSerName val="0"/>
          <c:showPercent val="0"/>
          <c:showBubbleSize val="0"/>
        </c:dLbls>
        <c:marker val="1"/>
        <c:smooth val="0"/>
        <c:axId val="96452992"/>
        <c:axId val="96454912"/>
      </c:lineChart>
      <c:dateAx>
        <c:axId val="96452992"/>
        <c:scaling>
          <c:orientation val="minMax"/>
        </c:scaling>
        <c:delete val="1"/>
        <c:axPos val="b"/>
        <c:numFmt formatCode="ge" sourceLinked="1"/>
        <c:majorTickMark val="none"/>
        <c:minorTickMark val="none"/>
        <c:tickLblPos val="none"/>
        <c:crossAx val="96454912"/>
        <c:crosses val="autoZero"/>
        <c:auto val="1"/>
        <c:lblOffset val="100"/>
        <c:baseTimeUnit val="years"/>
      </c:dateAx>
      <c:valAx>
        <c:axId val="96454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452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【992.47】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【83.79】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【53.32】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【295.10】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【51.49】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愛知県　大口町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農業集落排水</v>
      </c>
      <c r="Q8" s="70"/>
      <c r="R8" s="70"/>
      <c r="S8" s="70"/>
      <c r="T8" s="70"/>
      <c r="U8" s="70"/>
      <c r="V8" s="70"/>
      <c r="W8" s="70" t="str">
        <f>データ!L6</f>
        <v>F2</v>
      </c>
      <c r="X8" s="70"/>
      <c r="Y8" s="70"/>
      <c r="Z8" s="70"/>
      <c r="AA8" s="70"/>
      <c r="AB8" s="70"/>
      <c r="AC8" s="70"/>
      <c r="AD8" s="3"/>
      <c r="AE8" s="3"/>
      <c r="AF8" s="3"/>
      <c r="AG8" s="3"/>
      <c r="AH8" s="3"/>
      <c r="AI8" s="3"/>
      <c r="AJ8" s="3"/>
      <c r="AK8" s="3"/>
      <c r="AL8" s="64">
        <f>データ!R6</f>
        <v>23154</v>
      </c>
      <c r="AM8" s="64"/>
      <c r="AN8" s="64"/>
      <c r="AO8" s="64"/>
      <c r="AP8" s="64"/>
      <c r="AQ8" s="64"/>
      <c r="AR8" s="64"/>
      <c r="AS8" s="64"/>
      <c r="AT8" s="63">
        <f>データ!S6</f>
        <v>13.61</v>
      </c>
      <c r="AU8" s="63"/>
      <c r="AV8" s="63"/>
      <c r="AW8" s="63"/>
      <c r="AX8" s="63"/>
      <c r="AY8" s="63"/>
      <c r="AZ8" s="63"/>
      <c r="BA8" s="63"/>
      <c r="BB8" s="63">
        <f>データ!T6</f>
        <v>1701.25</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5.72</v>
      </c>
      <c r="Q10" s="63"/>
      <c r="R10" s="63"/>
      <c r="S10" s="63"/>
      <c r="T10" s="63"/>
      <c r="U10" s="63"/>
      <c r="V10" s="63"/>
      <c r="W10" s="63">
        <f>データ!P6</f>
        <v>73.83</v>
      </c>
      <c r="X10" s="63"/>
      <c r="Y10" s="63"/>
      <c r="Z10" s="63"/>
      <c r="AA10" s="63"/>
      <c r="AB10" s="63"/>
      <c r="AC10" s="63"/>
      <c r="AD10" s="64">
        <f>データ!Q6</f>
        <v>1894</v>
      </c>
      <c r="AE10" s="64"/>
      <c r="AF10" s="64"/>
      <c r="AG10" s="64"/>
      <c r="AH10" s="64"/>
      <c r="AI10" s="64"/>
      <c r="AJ10" s="64"/>
      <c r="AK10" s="2"/>
      <c r="AL10" s="64">
        <f>データ!U6</f>
        <v>1330</v>
      </c>
      <c r="AM10" s="64"/>
      <c r="AN10" s="64"/>
      <c r="AO10" s="64"/>
      <c r="AP10" s="64"/>
      <c r="AQ10" s="64"/>
      <c r="AR10" s="64"/>
      <c r="AS10" s="64"/>
      <c r="AT10" s="63">
        <f>データ!V6</f>
        <v>1.1299999999999999</v>
      </c>
      <c r="AU10" s="63"/>
      <c r="AV10" s="63"/>
      <c r="AW10" s="63"/>
      <c r="AX10" s="63"/>
      <c r="AY10" s="63"/>
      <c r="AZ10" s="63"/>
      <c r="BA10" s="63"/>
      <c r="BB10" s="63">
        <f>データ!W6</f>
        <v>1176.99</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233617</v>
      </c>
      <c r="D6" s="31">
        <f t="shared" si="3"/>
        <v>47</v>
      </c>
      <c r="E6" s="31">
        <f t="shared" si="3"/>
        <v>17</v>
      </c>
      <c r="F6" s="31">
        <f t="shared" si="3"/>
        <v>5</v>
      </c>
      <c r="G6" s="31">
        <f t="shared" si="3"/>
        <v>0</v>
      </c>
      <c r="H6" s="31" t="str">
        <f t="shared" si="3"/>
        <v>愛知県　大口町</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5.72</v>
      </c>
      <c r="P6" s="32">
        <f t="shared" si="3"/>
        <v>73.83</v>
      </c>
      <c r="Q6" s="32">
        <f t="shared" si="3"/>
        <v>1894</v>
      </c>
      <c r="R6" s="32">
        <f t="shared" si="3"/>
        <v>23154</v>
      </c>
      <c r="S6" s="32">
        <f t="shared" si="3"/>
        <v>13.61</v>
      </c>
      <c r="T6" s="32">
        <f t="shared" si="3"/>
        <v>1701.25</v>
      </c>
      <c r="U6" s="32">
        <f t="shared" si="3"/>
        <v>1330</v>
      </c>
      <c r="V6" s="32">
        <f t="shared" si="3"/>
        <v>1.1299999999999999</v>
      </c>
      <c r="W6" s="32">
        <f t="shared" si="3"/>
        <v>1176.99</v>
      </c>
      <c r="X6" s="33">
        <f>IF(X7="",NA(),X7)</f>
        <v>100</v>
      </c>
      <c r="Y6" s="33">
        <f t="shared" ref="Y6:AG6" si="4">IF(Y7="",NA(),Y7)</f>
        <v>100</v>
      </c>
      <c r="Z6" s="33">
        <f t="shared" si="4"/>
        <v>100</v>
      </c>
      <c r="AA6" s="33">
        <f t="shared" si="4"/>
        <v>100</v>
      </c>
      <c r="AB6" s="33">
        <f t="shared" si="4"/>
        <v>100</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2">
        <f t="shared" ref="BF6:BN6" si="7">IF(BF7="",NA(),BF7)</f>
        <v>0</v>
      </c>
      <c r="BG6" s="32">
        <f t="shared" si="7"/>
        <v>0</v>
      </c>
      <c r="BH6" s="32">
        <f t="shared" si="7"/>
        <v>0</v>
      </c>
      <c r="BI6" s="32">
        <f t="shared" si="7"/>
        <v>0</v>
      </c>
      <c r="BJ6" s="33">
        <f t="shared" si="7"/>
        <v>1267.26</v>
      </c>
      <c r="BK6" s="33">
        <f t="shared" si="7"/>
        <v>1239.2</v>
      </c>
      <c r="BL6" s="33">
        <f t="shared" si="7"/>
        <v>1197.82</v>
      </c>
      <c r="BM6" s="33">
        <f t="shared" si="7"/>
        <v>1126.77</v>
      </c>
      <c r="BN6" s="33">
        <f t="shared" si="7"/>
        <v>1044.8</v>
      </c>
      <c r="BO6" s="32" t="str">
        <f>IF(BO7="","",IF(BO7="-","【-】","【"&amp;SUBSTITUTE(TEXT(BO7,"#,##0.00"),"-","△")&amp;"】"))</f>
        <v>【992.47】</v>
      </c>
      <c r="BP6" s="33">
        <f>IF(BP7="",NA(),BP7)</f>
        <v>82.46</v>
      </c>
      <c r="BQ6" s="33">
        <f t="shared" ref="BQ6:BY6" si="8">IF(BQ7="",NA(),BQ7)</f>
        <v>91.45</v>
      </c>
      <c r="BR6" s="33">
        <f t="shared" si="8"/>
        <v>85.66</v>
      </c>
      <c r="BS6" s="33">
        <f t="shared" si="8"/>
        <v>83.9</v>
      </c>
      <c r="BT6" s="33">
        <f t="shared" si="8"/>
        <v>86.58</v>
      </c>
      <c r="BU6" s="33">
        <f t="shared" si="8"/>
        <v>53.42</v>
      </c>
      <c r="BV6" s="33">
        <f t="shared" si="8"/>
        <v>51.56</v>
      </c>
      <c r="BW6" s="33">
        <f t="shared" si="8"/>
        <v>51.03</v>
      </c>
      <c r="BX6" s="33">
        <f t="shared" si="8"/>
        <v>50.9</v>
      </c>
      <c r="BY6" s="33">
        <f t="shared" si="8"/>
        <v>50.82</v>
      </c>
      <c r="BZ6" s="32" t="str">
        <f>IF(BZ7="","",IF(BZ7="-","【-】","【"&amp;SUBSTITUTE(TEXT(BZ7,"#,##0.00"),"-","△")&amp;"】"))</f>
        <v>【51.49】</v>
      </c>
      <c r="CA6" s="33">
        <f>IF(CA7="",NA(),CA7)</f>
        <v>131.09</v>
      </c>
      <c r="CB6" s="33">
        <f t="shared" ref="CB6:CJ6" si="9">IF(CB7="",NA(),CB7)</f>
        <v>116.87</v>
      </c>
      <c r="CC6" s="33">
        <f t="shared" si="9"/>
        <v>123.64</v>
      </c>
      <c r="CD6" s="33">
        <f t="shared" si="9"/>
        <v>127.23</v>
      </c>
      <c r="CE6" s="33">
        <f t="shared" si="9"/>
        <v>125.09</v>
      </c>
      <c r="CF6" s="33">
        <f t="shared" si="9"/>
        <v>269.12</v>
      </c>
      <c r="CG6" s="33">
        <f t="shared" si="9"/>
        <v>283.26</v>
      </c>
      <c r="CH6" s="33">
        <f t="shared" si="9"/>
        <v>289.60000000000002</v>
      </c>
      <c r="CI6" s="33">
        <f t="shared" si="9"/>
        <v>293.27</v>
      </c>
      <c r="CJ6" s="33">
        <f t="shared" si="9"/>
        <v>300.52</v>
      </c>
      <c r="CK6" s="32" t="str">
        <f>IF(CK7="","",IF(CK7="-","【-】","【"&amp;SUBSTITUTE(TEXT(CK7,"#,##0.00"),"-","△")&amp;"】"))</f>
        <v>【295.10】</v>
      </c>
      <c r="CL6" s="33">
        <f>IF(CL7="",NA(),CL7)</f>
        <v>103.02</v>
      </c>
      <c r="CM6" s="33">
        <f t="shared" ref="CM6:CU6" si="10">IF(CM7="",NA(),CM7)</f>
        <v>99.75</v>
      </c>
      <c r="CN6" s="33">
        <f t="shared" si="10"/>
        <v>98.24</v>
      </c>
      <c r="CO6" s="33">
        <f t="shared" si="10"/>
        <v>95.72</v>
      </c>
      <c r="CP6" s="33">
        <f t="shared" si="10"/>
        <v>106.05</v>
      </c>
      <c r="CQ6" s="33">
        <f t="shared" si="10"/>
        <v>54.23</v>
      </c>
      <c r="CR6" s="33">
        <f t="shared" si="10"/>
        <v>55.2</v>
      </c>
      <c r="CS6" s="33">
        <f t="shared" si="10"/>
        <v>54.74</v>
      </c>
      <c r="CT6" s="33">
        <f t="shared" si="10"/>
        <v>53.78</v>
      </c>
      <c r="CU6" s="33">
        <f t="shared" si="10"/>
        <v>53.24</v>
      </c>
      <c r="CV6" s="32" t="str">
        <f>IF(CV7="","",IF(CV7="-","【-】","【"&amp;SUBSTITUTE(TEXT(CV7,"#,##0.00"),"-","△")&amp;"】"))</f>
        <v>【53.32】</v>
      </c>
      <c r="CW6" s="33">
        <f>IF(CW7="",NA(),CW7)</f>
        <v>96.44</v>
      </c>
      <c r="CX6" s="33">
        <f t="shared" ref="CX6:DF6" si="11">IF(CX7="",NA(),CX7)</f>
        <v>96.96</v>
      </c>
      <c r="CY6" s="33">
        <f t="shared" si="11"/>
        <v>97.2</v>
      </c>
      <c r="CZ6" s="33">
        <f t="shared" si="11"/>
        <v>96.82</v>
      </c>
      <c r="DA6" s="33">
        <f t="shared" si="11"/>
        <v>96.32</v>
      </c>
      <c r="DB6" s="33">
        <f t="shared" si="11"/>
        <v>83.61</v>
      </c>
      <c r="DC6" s="33">
        <f t="shared" si="11"/>
        <v>83.73</v>
      </c>
      <c r="DD6" s="33">
        <f t="shared" si="11"/>
        <v>83.88</v>
      </c>
      <c r="DE6" s="33">
        <f t="shared" si="11"/>
        <v>84.06</v>
      </c>
      <c r="DF6" s="33">
        <f t="shared" si="11"/>
        <v>84.07</v>
      </c>
      <c r="DG6" s="32" t="str">
        <f>IF(DG7="","",IF(DG7="-","【-】","【"&amp;SUBSTITUTE(TEXT(DG7,"#,##0.00"),"-","△")&amp;"】"))</f>
        <v>【83.79】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0.02</v>
      </c>
      <c r="EJ6" s="33">
        <f t="shared" si="14"/>
        <v>0.03</v>
      </c>
      <c r="EK6" s="33">
        <f t="shared" si="14"/>
        <v>0.04</v>
      </c>
      <c r="EL6" s="33">
        <f t="shared" si="14"/>
        <v>0.03</v>
      </c>
      <c r="EM6" s="33">
        <f t="shared" si="14"/>
        <v>0.02</v>
      </c>
      <c r="EN6" s="32" t="str">
        <f>IF(EN7="","",IF(EN7="-","【-】","【"&amp;SUBSTITUTE(TEXT(EN7,"#,##0.00"),"-","△")&amp;"】"))</f>
        <v>【0.03】</v>
      </c>
    </row>
    <row r="7" spans="1:144" s="34" customFormat="1">
      <c r="A7" s="26"/>
      <c r="B7" s="35">
        <v>2014</v>
      </c>
      <c r="C7" s="35">
        <v>233617</v>
      </c>
      <c r="D7" s="35">
        <v>47</v>
      </c>
      <c r="E7" s="35">
        <v>17</v>
      </c>
      <c r="F7" s="35">
        <v>5</v>
      </c>
      <c r="G7" s="35">
        <v>0</v>
      </c>
      <c r="H7" s="35" t="s">
        <v>96</v>
      </c>
      <c r="I7" s="35" t="s">
        <v>97</v>
      </c>
      <c r="J7" s="35" t="s">
        <v>98</v>
      </c>
      <c r="K7" s="35" t="s">
        <v>99</v>
      </c>
      <c r="L7" s="35" t="s">
        <v>100</v>
      </c>
      <c r="M7" s="36" t="s">
        <v>101</v>
      </c>
      <c r="N7" s="36" t="s">
        <v>102</v>
      </c>
      <c r="O7" s="36">
        <v>5.72</v>
      </c>
      <c r="P7" s="36">
        <v>73.83</v>
      </c>
      <c r="Q7" s="36">
        <v>1894</v>
      </c>
      <c r="R7" s="36">
        <v>23154</v>
      </c>
      <c r="S7" s="36">
        <v>13.61</v>
      </c>
      <c r="T7" s="36">
        <v>1701.25</v>
      </c>
      <c r="U7" s="36">
        <v>1330</v>
      </c>
      <c r="V7" s="36">
        <v>1.1299999999999999</v>
      </c>
      <c r="W7" s="36">
        <v>1176.99</v>
      </c>
      <c r="X7" s="36">
        <v>100</v>
      </c>
      <c r="Y7" s="36">
        <v>100</v>
      </c>
      <c r="Z7" s="36">
        <v>100</v>
      </c>
      <c r="AA7" s="36">
        <v>100</v>
      </c>
      <c r="AB7" s="36">
        <v>100</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0</v>
      </c>
      <c r="BG7" s="36">
        <v>0</v>
      </c>
      <c r="BH7" s="36">
        <v>0</v>
      </c>
      <c r="BI7" s="36">
        <v>0</v>
      </c>
      <c r="BJ7" s="36">
        <v>1267.26</v>
      </c>
      <c r="BK7" s="36">
        <v>1239.2</v>
      </c>
      <c r="BL7" s="36">
        <v>1197.82</v>
      </c>
      <c r="BM7" s="36">
        <v>1126.77</v>
      </c>
      <c r="BN7" s="36">
        <v>1044.8</v>
      </c>
      <c r="BO7" s="36">
        <v>992.47</v>
      </c>
      <c r="BP7" s="36">
        <v>82.46</v>
      </c>
      <c r="BQ7" s="36">
        <v>91.45</v>
      </c>
      <c r="BR7" s="36">
        <v>85.66</v>
      </c>
      <c r="BS7" s="36">
        <v>83.9</v>
      </c>
      <c r="BT7" s="36">
        <v>86.58</v>
      </c>
      <c r="BU7" s="36">
        <v>53.42</v>
      </c>
      <c r="BV7" s="36">
        <v>51.56</v>
      </c>
      <c r="BW7" s="36">
        <v>51.03</v>
      </c>
      <c r="BX7" s="36">
        <v>50.9</v>
      </c>
      <c r="BY7" s="36">
        <v>50.82</v>
      </c>
      <c r="BZ7" s="36">
        <v>51.49</v>
      </c>
      <c r="CA7" s="36">
        <v>131.09</v>
      </c>
      <c r="CB7" s="36">
        <v>116.87</v>
      </c>
      <c r="CC7" s="36">
        <v>123.64</v>
      </c>
      <c r="CD7" s="36">
        <v>127.23</v>
      </c>
      <c r="CE7" s="36">
        <v>125.09</v>
      </c>
      <c r="CF7" s="36">
        <v>269.12</v>
      </c>
      <c r="CG7" s="36">
        <v>283.26</v>
      </c>
      <c r="CH7" s="36">
        <v>289.60000000000002</v>
      </c>
      <c r="CI7" s="36">
        <v>293.27</v>
      </c>
      <c r="CJ7" s="36">
        <v>300.52</v>
      </c>
      <c r="CK7" s="36">
        <v>295.10000000000002</v>
      </c>
      <c r="CL7" s="36">
        <v>103.02</v>
      </c>
      <c r="CM7" s="36">
        <v>99.75</v>
      </c>
      <c r="CN7" s="36">
        <v>98.24</v>
      </c>
      <c r="CO7" s="36">
        <v>95.72</v>
      </c>
      <c r="CP7" s="36">
        <v>106.05</v>
      </c>
      <c r="CQ7" s="36">
        <v>54.23</v>
      </c>
      <c r="CR7" s="36">
        <v>55.2</v>
      </c>
      <c r="CS7" s="36">
        <v>54.74</v>
      </c>
      <c r="CT7" s="36">
        <v>53.78</v>
      </c>
      <c r="CU7" s="36">
        <v>53.24</v>
      </c>
      <c r="CV7" s="36">
        <v>53.32</v>
      </c>
      <c r="CW7" s="36">
        <v>96.44</v>
      </c>
      <c r="CX7" s="36">
        <v>96.96</v>
      </c>
      <c r="CY7" s="36">
        <v>97.2</v>
      </c>
      <c r="CZ7" s="36">
        <v>96.82</v>
      </c>
      <c r="DA7" s="36">
        <v>96.32</v>
      </c>
      <c r="DB7" s="36">
        <v>83.61</v>
      </c>
      <c r="DC7" s="36">
        <v>83.73</v>
      </c>
      <c r="DD7" s="36">
        <v>83.88</v>
      </c>
      <c r="DE7" s="36">
        <v>84.06</v>
      </c>
      <c r="DF7" s="36">
        <v>84.07</v>
      </c>
      <c r="DG7" s="36">
        <v>83.79</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0.02</v>
      </c>
      <c r="EJ7" s="36">
        <v>0.03</v>
      </c>
      <c r="EK7" s="36">
        <v>0.04</v>
      </c>
      <c r="EL7" s="36">
        <v>0.03</v>
      </c>
      <c r="EM7" s="36">
        <v>0.02</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dcterms:created xsi:type="dcterms:W3CDTF">2016-02-03T09:14:48Z</dcterms:created>
  <dcterms:modified xsi:type="dcterms:W3CDTF">2016-02-25T02:59:19Z</dcterms:modified>
  <cp:category/>
</cp:coreProperties>
</file>