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105" yWindow="5325" windowWidth="5400" windowHeight="268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<sst xmlns="http://schemas.openxmlformats.org/spreadsheetml/2006/main" count="217" uniqueCount="107">
  <si>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</si>
  <si>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</si>
  <si>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</si>
  <si>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</si>
  <si>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</si>
  <si>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</si>
  <si>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</si>
  <si>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</si>
  <si>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</si>
  <si>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</si>
  <si>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</si>
  <si>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</si>
  <si>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</si>
  <si>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</si>
  <si>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</si>
  <si>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</si>
  <si>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</si>
  <si>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</si>
  <si>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</si>
  <si>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</si>
  <si>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</si>
  <si>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</si>
  <si>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</si>
  <si>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</si>
  <si>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</si>
  <si>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</si>
  <si>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</si>
  <si>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</si>
  <si>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</si>
  <si>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</si>
  <si>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</si>
  <si>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</si>
  <si>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</si>
  <si>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</si>
  <si>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</si>
  <si>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</si>
  <si>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</si>
  <si>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</si>
  <si>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</si>
  <si>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</si>
  <si>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</si>
  <si>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</si>
  <si>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</si>
  <si>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</si>
  <si>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</si>
  <si>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</si>
  <si>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</si>
  <si>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</si>
  <si>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</si>
  <si>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</si>
  <si>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</si>
  <si>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</si>
  <si>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</si>
  <si>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</si>
  <si>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</si>
  <si>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</si>
  <si>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</si>
  <si>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</si>
  <si>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</si>
  <si>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</si>
  <si>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</si>
  <si>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</si>
  <si>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</si>
  <si>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</si>
  <si>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</si>
  <si>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</si>
  <si>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</si>
  <si>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</si>
  <si>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</si>
  <si>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</si>
  <si>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</si>
  <si>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</si>
  <si>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</si>
  <si>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</si>
  <si>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</si>
  <si>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</si>
  <si>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</si>
  <si>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</si>
  <si>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</si>
  <si>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</si>
  <si>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</si>
  <si>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</si>
  <si>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</si>
  <si>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</si>
  <si>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</si>
  <si>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</si>
  <si>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</si>
  <si>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</si>
  <si>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</si>
  <si>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</si>
  <si>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</si>
  <si>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</si>
  <si>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</si>
  <si>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蟹江町</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</si>
  <si>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</si>
  <si>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</si>
  <si>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</si>
  <si>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</si>
  <si>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</si>
  <si>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</si>
  <si>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</si>
  <si>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</si>
  <si>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</si>
  <si>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</si>
  <si>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類似団体と比較すると近年、管路更新率は高い水準にあるが、法定耐用年数を経過した管路が多く、施設の老朽化が進んでいる状況にある。</t>
    <rPh sb="0" eb="2">
      <t>ルイジ</t>
    </rPh>
    <rPh sb="2" eb="4">
      <t>ダンタイ</t>
    </rPh>
    <rPh sb="5" eb="7">
      <t>ヒカク</t>
    </rPh>
    <rPh sb="10" eb="12">
      <t>キンネン</t>
    </rPh>
    <rPh sb="13" eb="15">
      <t>カンロ</t>
    </rPh>
    <rPh sb="15" eb="17">
      <t>コウシン</t>
    </rPh>
    <rPh sb="17" eb="18">
      <t>リツ</t>
    </rPh>
    <rPh sb="19" eb="20">
      <t>タカ</t>
    </rPh>
    <rPh sb="21" eb="23">
      <t>スイジュン</t>
    </rPh>
    <rPh sb="28" eb="30">
      <t>ホウテイ</t>
    </rPh>
    <rPh sb="30" eb="32">
      <t>タイヨウ</t>
    </rPh>
    <rPh sb="32" eb="34">
      <t>ネンスウ</t>
    </rPh>
    <rPh sb="35" eb="37">
      <t>ケイカ</t>
    </rPh>
    <rPh sb="39" eb="41">
      <t>カンロ</t>
    </rPh>
    <rPh sb="42" eb="43">
      <t>オオ</t>
    </rPh>
    <rPh sb="45" eb="47">
      <t>シセツ</t>
    </rPh>
    <rPh sb="48" eb="51">
      <t>ロウキュウカ</t>
    </rPh>
    <rPh sb="52" eb="53">
      <t>スス</t>
    </rPh>
    <rPh sb="57" eb="59">
      <t>ジョウキョウ</t>
    </rPh>
    <phoneticPr fontId="4"/>
  </si>
  <si>
    <t>現時点での経営の健全性、効率性は確保されているが、この先、大幅な給水収益の増加が見込めない中で施設の老朽化が進んでいく状態にある。
今後の課題として、経費節減に努めると共に、人口の増減、水需要の動向を踏まえた上で、老朽施設の更新、整備を計画的に進めていく。また、料金体系の見直し等、収益面の補強案も検討していく必要性がある。</t>
    <rPh sb="0" eb="3">
      <t>ゲンジテン</t>
    </rPh>
    <rPh sb="5" eb="7">
      <t>ケイエイ</t>
    </rPh>
    <rPh sb="8" eb="11">
      <t>ケンゼンセイ</t>
    </rPh>
    <rPh sb="12" eb="15">
      <t>コウリツセイ</t>
    </rPh>
    <rPh sb="16" eb="18">
      <t>カクホ</t>
    </rPh>
    <rPh sb="27" eb="28">
      <t>サキ</t>
    </rPh>
    <rPh sb="29" eb="31">
      <t>オオハバ</t>
    </rPh>
    <rPh sb="32" eb="34">
      <t>キュウスイ</t>
    </rPh>
    <rPh sb="34" eb="36">
      <t>シュウエキ</t>
    </rPh>
    <rPh sb="37" eb="39">
      <t>ゾウカ</t>
    </rPh>
    <rPh sb="40" eb="42">
      <t>ミコ</t>
    </rPh>
    <rPh sb="45" eb="46">
      <t>ナカ</t>
    </rPh>
    <rPh sb="47" eb="49">
      <t>シセツ</t>
    </rPh>
    <rPh sb="50" eb="52">
      <t>ロウキュウ</t>
    </rPh>
    <rPh sb="52" eb="53">
      <t>カ</t>
    </rPh>
    <rPh sb="54" eb="55">
      <t>スス</t>
    </rPh>
    <rPh sb="59" eb="61">
      <t>ジョウタイ</t>
    </rPh>
    <rPh sb="66" eb="68">
      <t>コンゴ</t>
    </rPh>
    <rPh sb="69" eb="71">
      <t>カダイ</t>
    </rPh>
    <rPh sb="75" eb="77">
      <t>ケイヒ</t>
    </rPh>
    <rPh sb="77" eb="79">
      <t>セツゲン</t>
    </rPh>
    <rPh sb="80" eb="81">
      <t>ツト</t>
    </rPh>
    <rPh sb="84" eb="85">
      <t>トモ</t>
    </rPh>
    <rPh sb="87" eb="89">
      <t>ジンコウ</t>
    </rPh>
    <rPh sb="90" eb="92">
      <t>ゾウゲン</t>
    </rPh>
    <rPh sb="93" eb="94">
      <t>ミズ</t>
    </rPh>
    <rPh sb="94" eb="96">
      <t>ジュヨウ</t>
    </rPh>
    <rPh sb="97" eb="99">
      <t>ドウコウ</t>
    </rPh>
    <rPh sb="100" eb="101">
      <t>フ</t>
    </rPh>
    <rPh sb="104" eb="105">
      <t>ウエ</t>
    </rPh>
    <rPh sb="107" eb="109">
      <t>ロウキュウ</t>
    </rPh>
    <rPh sb="109" eb="111">
      <t>シセツ</t>
    </rPh>
    <rPh sb="112" eb="114">
      <t>コウシン</t>
    </rPh>
    <rPh sb="115" eb="117">
      <t>セイビ</t>
    </rPh>
    <rPh sb="118" eb="121">
      <t>ケイカクテキ</t>
    </rPh>
    <rPh sb="122" eb="123">
      <t>スス</t>
    </rPh>
    <rPh sb="131" eb="133">
      <t>リョウキン</t>
    </rPh>
    <rPh sb="133" eb="135">
      <t>タイケイ</t>
    </rPh>
    <rPh sb="136" eb="138">
      <t>ミナオ</t>
    </rPh>
    <rPh sb="139" eb="140">
      <t>トウ</t>
    </rPh>
    <rPh sb="141" eb="144">
      <t>シュウエキメン</t>
    </rPh>
    <rPh sb="145" eb="147">
      <t>ホキョウ</t>
    </rPh>
    <rPh sb="147" eb="148">
      <t>アン</t>
    </rPh>
    <rPh sb="149" eb="151">
      <t>ケントウ</t>
    </rPh>
    <rPh sb="155" eb="158">
      <t>ヒツヨウセイ</t>
    </rPh>
    <phoneticPr fontId="4"/>
  </si>
  <si>
    <t>H26年度は、会計基準の見直しにより算出式が変更された為、収益が増加した。
近年、給水収益の変動が少なく平準化しており、類似団体と比べても健全性、効率性を保っている。
しかし、今後人口の増加等が見込めない状況の中、いかにして健全性を維持し、施設等の老朽化の更新を進めていくかが課題となる。</t>
    <rPh sb="3" eb="5">
      <t>ネンド</t>
    </rPh>
    <rPh sb="7" eb="8">
      <t>カイ</t>
    </rPh>
    <rPh sb="8" eb="9">
      <t>ケイ</t>
    </rPh>
    <rPh sb="9" eb="11">
      <t>キジュン</t>
    </rPh>
    <rPh sb="12" eb="14">
      <t>ミナオ</t>
    </rPh>
    <rPh sb="18" eb="20">
      <t>サンシュツ</t>
    </rPh>
    <rPh sb="20" eb="21">
      <t>シキ</t>
    </rPh>
    <rPh sb="22" eb="24">
      <t>ヘンコウ</t>
    </rPh>
    <rPh sb="27" eb="28">
      <t>タメ</t>
    </rPh>
    <rPh sb="29" eb="31">
      <t>シュウエキ</t>
    </rPh>
    <rPh sb="32" eb="34">
      <t>ゾウカ</t>
    </rPh>
    <rPh sb="38" eb="40">
      <t>キンネン</t>
    </rPh>
    <rPh sb="41" eb="43">
      <t>キュウスイ</t>
    </rPh>
    <rPh sb="43" eb="45">
      <t>シュウエキ</t>
    </rPh>
    <rPh sb="46" eb="48">
      <t>ヘンドウ</t>
    </rPh>
    <rPh sb="49" eb="50">
      <t>スク</t>
    </rPh>
    <rPh sb="52" eb="55">
      <t>ヘイジュンカ</t>
    </rPh>
    <rPh sb="60" eb="62">
      <t>ルイジ</t>
    </rPh>
    <rPh sb="62" eb="64">
      <t>ダンタイ</t>
    </rPh>
    <rPh sb="65" eb="66">
      <t>クラ</t>
    </rPh>
    <rPh sb="69" eb="71">
      <t>ケンゼン</t>
    </rPh>
    <rPh sb="71" eb="72">
      <t>セイ</t>
    </rPh>
    <rPh sb="73" eb="76">
      <t>コウリツセイ</t>
    </rPh>
    <rPh sb="77" eb="78">
      <t>タモ</t>
    </rPh>
    <rPh sb="88" eb="90">
      <t>コンゴ</t>
    </rPh>
    <rPh sb="90" eb="92">
      <t>ジンコウ</t>
    </rPh>
    <rPh sb="93" eb="96">
      <t>ゾウカトウ</t>
    </rPh>
    <rPh sb="97" eb="99">
      <t>ミコ</t>
    </rPh>
    <rPh sb="102" eb="104">
      <t>ジョウキョウ</t>
    </rPh>
    <rPh sb="105" eb="106">
      <t>ナカ</t>
    </rPh>
    <rPh sb="112" eb="115">
      <t>ケンゼンセイ</t>
    </rPh>
    <rPh sb="116" eb="118">
      <t>イジ</t>
    </rPh>
    <rPh sb="120" eb="123">
      <t>シセツトウ</t>
    </rPh>
    <rPh sb="124" eb="127">
      <t>ロウキュウカ</t>
    </rPh>
    <rPh sb="128" eb="130">
      <t>コウシン</t>
    </rPh>
    <rPh sb="131" eb="132">
      <t>スス</t>
    </rPh>
    <rPh sb="138" eb="140">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</si>
</sst>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1.0900000000000001</c:v>
                </c:pt>
                <c:pt idx="1">
                  <c:v>0.69</c:v>
                </c:pt>
                <c:pt idx="2">
                  <c:v>0.56000000000000005</c:v>
                </c:pt>
                <c:pt idx="3">
                  <c:v>0.97</c:v>
                </c:pt>
                <c:pt idx="4">
                  <c:v>1.0900000000000001</c:v>
                </c:pt>
              </c:numCache>
            </c:numRef>
          </c:val>
        </c:ser>
        <c:dLbls>
          <c:showLegendKey val="0"/>
          <c:showVal val="0"/>
          <c:showCatName val="0"/>
          <c:showSerName val="0"/>
          <c:showPercent val="0"/>
          <c:showBubbleSize val="0"/>
        </c:dLbls>
        <c:gapWidth val="150"/>
        <c:axId val="72823936"/>
        <c:axId val="7282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72823936"/>
        <c:axId val="72825856"/>
      </c:lineChart>
      <c:dateAx>
        <c:axId val="72823936"/>
        <c:scaling>
          <c:orientation val="minMax"/>
        </c:scaling>
        <c:delete val="1"/>
        <c:axPos val="b"/>
        <c:numFmt formatCode="ge" sourceLinked="1"/>
        <c:majorTickMark val="none"/>
        <c:minorTickMark val="none"/>
        <c:tickLblPos val="none"/>
        <c:crossAx val="72825856"/>
        <c:crosses val="autoZero"/>
        <c:auto val="1"/>
        <c:lblOffset val="100"/>
        <c:baseTimeUnit val="years"/>
      </c:dateAx>
      <c:valAx>
        <c:axId val="7282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82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67.819999999999993</c:v>
                </c:pt>
                <c:pt idx="1">
                  <c:v>62.98</c:v>
                </c:pt>
                <c:pt idx="2">
                  <c:v>62.33</c:v>
                </c:pt>
                <c:pt idx="3">
                  <c:v>62.44</c:v>
                </c:pt>
                <c:pt idx="4">
                  <c:v>61.67</c:v>
                </c:pt>
              </c:numCache>
            </c:numRef>
          </c:val>
        </c:ser>
        <c:dLbls>
          <c:showLegendKey val="0"/>
          <c:showVal val="0"/>
          <c:showCatName val="0"/>
          <c:showSerName val="0"/>
          <c:showPercent val="0"/>
          <c:showBubbleSize val="0"/>
        </c:dLbls>
        <c:gapWidth val="150"/>
        <c:axId val="88000000"/>
        <c:axId val="8800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88000000"/>
        <c:axId val="88001920"/>
      </c:lineChart>
      <c:dateAx>
        <c:axId val="88000000"/>
        <c:scaling>
          <c:orientation val="minMax"/>
        </c:scaling>
        <c:delete val="1"/>
        <c:axPos val="b"/>
        <c:numFmt formatCode="ge" sourceLinked="1"/>
        <c:majorTickMark val="none"/>
        <c:minorTickMark val="none"/>
        <c:tickLblPos val="none"/>
        <c:crossAx val="88001920"/>
        <c:crosses val="autoZero"/>
        <c:auto val="1"/>
        <c:lblOffset val="100"/>
        <c:baseTimeUnit val="years"/>
      </c:dateAx>
      <c:valAx>
        <c:axId val="8800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0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90.13</c:v>
                </c:pt>
                <c:pt idx="1">
                  <c:v>94.31</c:v>
                </c:pt>
                <c:pt idx="2">
                  <c:v>95.8</c:v>
                </c:pt>
                <c:pt idx="3">
                  <c:v>95.76</c:v>
                </c:pt>
                <c:pt idx="4">
                  <c:v>95.54</c:v>
                </c:pt>
              </c:numCache>
            </c:numRef>
          </c:val>
        </c:ser>
        <c:dLbls>
          <c:showLegendKey val="0"/>
          <c:showVal val="0"/>
          <c:showCatName val="0"/>
          <c:showSerName val="0"/>
          <c:showPercent val="0"/>
          <c:showBubbleSize val="0"/>
        </c:dLbls>
        <c:gapWidth val="150"/>
        <c:axId val="87712896"/>
        <c:axId val="8771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87712896"/>
        <c:axId val="87714816"/>
      </c:lineChart>
      <c:dateAx>
        <c:axId val="87712896"/>
        <c:scaling>
          <c:orientation val="minMax"/>
        </c:scaling>
        <c:delete val="1"/>
        <c:axPos val="b"/>
        <c:numFmt formatCode="ge" sourceLinked="1"/>
        <c:majorTickMark val="none"/>
        <c:minorTickMark val="none"/>
        <c:tickLblPos val="none"/>
        <c:crossAx val="87714816"/>
        <c:crosses val="autoZero"/>
        <c:auto val="1"/>
        <c:lblOffset val="100"/>
        <c:baseTimeUnit val="years"/>
      </c:dateAx>
      <c:valAx>
        <c:axId val="8771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1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110.99</c:v>
                </c:pt>
                <c:pt idx="1">
                  <c:v>108.79</c:v>
                </c:pt>
                <c:pt idx="2">
                  <c:v>112.09</c:v>
                </c:pt>
                <c:pt idx="3">
                  <c:v>106.25</c:v>
                </c:pt>
                <c:pt idx="4">
                  <c:v>117.52</c:v>
                </c:pt>
              </c:numCache>
            </c:numRef>
          </c:val>
        </c:ser>
        <c:dLbls>
          <c:showLegendKey val="0"/>
          <c:showVal val="0"/>
          <c:showCatName val="0"/>
          <c:showSerName val="0"/>
          <c:showPercent val="0"/>
          <c:showBubbleSize val="0"/>
        </c:dLbls>
        <c:gapWidth val="150"/>
        <c:axId val="72872704"/>
        <c:axId val="7287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72872704"/>
        <c:axId val="72874624"/>
      </c:lineChart>
      <c:dateAx>
        <c:axId val="72872704"/>
        <c:scaling>
          <c:orientation val="minMax"/>
        </c:scaling>
        <c:delete val="1"/>
        <c:axPos val="b"/>
        <c:numFmt formatCode="ge" sourceLinked="1"/>
        <c:majorTickMark val="none"/>
        <c:minorTickMark val="none"/>
        <c:tickLblPos val="none"/>
        <c:crossAx val="72874624"/>
        <c:crosses val="autoZero"/>
        <c:auto val="1"/>
        <c:lblOffset val="100"/>
        <c:baseTimeUnit val="years"/>
      </c:dateAx>
      <c:valAx>
        <c:axId val="72874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287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48.48</c:v>
                </c:pt>
                <c:pt idx="1">
                  <c:v>49.72</c:v>
                </c:pt>
                <c:pt idx="2">
                  <c:v>51.11</c:v>
                </c:pt>
                <c:pt idx="3">
                  <c:v>52.53</c:v>
                </c:pt>
                <c:pt idx="4">
                  <c:v>53.43</c:v>
                </c:pt>
              </c:numCache>
            </c:numRef>
          </c:val>
        </c:ser>
        <c:dLbls>
          <c:showLegendKey val="0"/>
          <c:showVal val="0"/>
          <c:showCatName val="0"/>
          <c:showSerName val="0"/>
          <c:showPercent val="0"/>
          <c:showBubbleSize val="0"/>
        </c:dLbls>
        <c:gapWidth val="150"/>
        <c:axId val="72900992"/>
        <c:axId val="7290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72900992"/>
        <c:axId val="72902912"/>
      </c:lineChart>
      <c:dateAx>
        <c:axId val="72900992"/>
        <c:scaling>
          <c:orientation val="minMax"/>
        </c:scaling>
        <c:delete val="1"/>
        <c:axPos val="b"/>
        <c:numFmt formatCode="ge" sourceLinked="1"/>
        <c:majorTickMark val="none"/>
        <c:minorTickMark val="none"/>
        <c:tickLblPos val="none"/>
        <c:crossAx val="72902912"/>
        <c:crosses val="autoZero"/>
        <c:auto val="1"/>
        <c:lblOffset val="100"/>
        <c:baseTimeUnit val="years"/>
      </c:dateAx>
      <c:valAx>
        <c:axId val="7290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90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61.45</c:v>
                </c:pt>
                <c:pt idx="1">
                  <c:v>60.37</c:v>
                </c:pt>
                <c:pt idx="2">
                  <c:v>59.93</c:v>
                </c:pt>
                <c:pt idx="3">
                  <c:v>3.75</c:v>
                </c:pt>
                <c:pt idx="4">
                  <c:v>39.18</c:v>
                </c:pt>
              </c:numCache>
            </c:numRef>
          </c:val>
        </c:ser>
        <c:dLbls>
          <c:showLegendKey val="0"/>
          <c:showVal val="0"/>
          <c:showCatName val="0"/>
          <c:showSerName val="0"/>
          <c:showPercent val="0"/>
          <c:showBubbleSize val="0"/>
        </c:dLbls>
        <c:gapWidth val="150"/>
        <c:axId val="83174912"/>
        <c:axId val="8317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83174912"/>
        <c:axId val="83176832"/>
      </c:lineChart>
      <c:dateAx>
        <c:axId val="83174912"/>
        <c:scaling>
          <c:orientation val="minMax"/>
        </c:scaling>
        <c:delete val="1"/>
        <c:axPos val="b"/>
        <c:numFmt formatCode="ge" sourceLinked="1"/>
        <c:majorTickMark val="none"/>
        <c:minorTickMark val="none"/>
        <c:tickLblPos val="none"/>
        <c:crossAx val="83176832"/>
        <c:crosses val="autoZero"/>
        <c:auto val="1"/>
        <c:lblOffset val="100"/>
        <c:baseTimeUnit val="years"/>
      </c:dateAx>
      <c:valAx>
        <c:axId val="8317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7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214336"/>
        <c:axId val="8321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83214336"/>
        <c:axId val="83216256"/>
      </c:lineChart>
      <c:dateAx>
        <c:axId val="83214336"/>
        <c:scaling>
          <c:orientation val="minMax"/>
        </c:scaling>
        <c:delete val="1"/>
        <c:axPos val="b"/>
        <c:numFmt formatCode="ge" sourceLinked="1"/>
        <c:majorTickMark val="none"/>
        <c:minorTickMark val="none"/>
        <c:tickLblPos val="none"/>
        <c:crossAx val="83216256"/>
        <c:crosses val="autoZero"/>
        <c:auto val="1"/>
        <c:lblOffset val="100"/>
        <c:baseTimeUnit val="years"/>
      </c:dateAx>
      <c:valAx>
        <c:axId val="83216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21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731.89</c:v>
                </c:pt>
                <c:pt idx="1">
                  <c:v>2312.0300000000002</c:v>
                </c:pt>
                <c:pt idx="2">
                  <c:v>1551.08</c:v>
                </c:pt>
                <c:pt idx="3">
                  <c:v>2122.81</c:v>
                </c:pt>
                <c:pt idx="4">
                  <c:v>1154.56</c:v>
                </c:pt>
              </c:numCache>
            </c:numRef>
          </c:val>
        </c:ser>
        <c:dLbls>
          <c:showLegendKey val="0"/>
          <c:showVal val="0"/>
          <c:showCatName val="0"/>
          <c:showSerName val="0"/>
          <c:showPercent val="0"/>
          <c:showBubbleSize val="0"/>
        </c:dLbls>
        <c:gapWidth val="150"/>
        <c:axId val="83234176"/>
        <c:axId val="8325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83234176"/>
        <c:axId val="83256832"/>
      </c:lineChart>
      <c:dateAx>
        <c:axId val="83234176"/>
        <c:scaling>
          <c:orientation val="minMax"/>
        </c:scaling>
        <c:delete val="1"/>
        <c:axPos val="b"/>
        <c:numFmt formatCode="ge" sourceLinked="1"/>
        <c:majorTickMark val="none"/>
        <c:minorTickMark val="none"/>
        <c:tickLblPos val="none"/>
        <c:crossAx val="83256832"/>
        <c:crosses val="autoZero"/>
        <c:auto val="1"/>
        <c:lblOffset val="100"/>
        <c:baseTimeUnit val="years"/>
      </c:dateAx>
      <c:valAx>
        <c:axId val="83256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23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47.06</c:v>
                </c:pt>
                <c:pt idx="1">
                  <c:v>40.92</c:v>
                </c:pt>
                <c:pt idx="2">
                  <c:v>33.950000000000003</c:v>
                </c:pt>
                <c:pt idx="3">
                  <c:v>28.03</c:v>
                </c:pt>
                <c:pt idx="4">
                  <c:v>22.31</c:v>
                </c:pt>
              </c:numCache>
            </c:numRef>
          </c:val>
        </c:ser>
        <c:dLbls>
          <c:showLegendKey val="0"/>
          <c:showVal val="0"/>
          <c:showCatName val="0"/>
          <c:showSerName val="0"/>
          <c:showPercent val="0"/>
          <c:showBubbleSize val="0"/>
        </c:dLbls>
        <c:gapWidth val="150"/>
        <c:axId val="83270656"/>
        <c:axId val="8329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83270656"/>
        <c:axId val="83293312"/>
      </c:lineChart>
      <c:dateAx>
        <c:axId val="83270656"/>
        <c:scaling>
          <c:orientation val="minMax"/>
        </c:scaling>
        <c:delete val="1"/>
        <c:axPos val="b"/>
        <c:numFmt formatCode="ge" sourceLinked="1"/>
        <c:majorTickMark val="none"/>
        <c:minorTickMark val="none"/>
        <c:tickLblPos val="none"/>
        <c:crossAx val="83293312"/>
        <c:crosses val="autoZero"/>
        <c:auto val="1"/>
        <c:lblOffset val="100"/>
        <c:baseTimeUnit val="years"/>
      </c:dateAx>
      <c:valAx>
        <c:axId val="83293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27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110.45</c:v>
                </c:pt>
                <c:pt idx="1">
                  <c:v>107.94</c:v>
                </c:pt>
                <c:pt idx="2">
                  <c:v>110.81</c:v>
                </c:pt>
                <c:pt idx="3">
                  <c:v>104.96</c:v>
                </c:pt>
                <c:pt idx="4">
                  <c:v>117.42</c:v>
                </c:pt>
              </c:numCache>
            </c:numRef>
          </c:val>
        </c:ser>
        <c:dLbls>
          <c:showLegendKey val="0"/>
          <c:showVal val="0"/>
          <c:showCatName val="0"/>
          <c:showSerName val="0"/>
          <c:showPercent val="0"/>
          <c:showBubbleSize val="0"/>
        </c:dLbls>
        <c:gapWidth val="150"/>
        <c:axId val="83409536"/>
        <c:axId val="8341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83409536"/>
        <c:axId val="83411712"/>
      </c:lineChart>
      <c:dateAx>
        <c:axId val="83409536"/>
        <c:scaling>
          <c:orientation val="minMax"/>
        </c:scaling>
        <c:delete val="1"/>
        <c:axPos val="b"/>
        <c:numFmt formatCode="ge" sourceLinked="1"/>
        <c:majorTickMark val="none"/>
        <c:minorTickMark val="none"/>
        <c:tickLblPos val="none"/>
        <c:crossAx val="83411712"/>
        <c:crosses val="autoZero"/>
        <c:auto val="1"/>
        <c:lblOffset val="100"/>
        <c:baseTimeUnit val="years"/>
      </c:dateAx>
      <c:valAx>
        <c:axId val="8341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0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147.36000000000001</c:v>
                </c:pt>
                <c:pt idx="1">
                  <c:v>150.51</c:v>
                </c:pt>
                <c:pt idx="2">
                  <c:v>146.99</c:v>
                </c:pt>
                <c:pt idx="3">
                  <c:v>154.93</c:v>
                </c:pt>
                <c:pt idx="4">
                  <c:v>138.37</c:v>
                </c:pt>
              </c:numCache>
            </c:numRef>
          </c:val>
        </c:ser>
        <c:dLbls>
          <c:showLegendKey val="0"/>
          <c:showVal val="0"/>
          <c:showCatName val="0"/>
          <c:showSerName val="0"/>
          <c:showPercent val="0"/>
          <c:showBubbleSize val="0"/>
        </c:dLbls>
        <c:gapWidth val="150"/>
        <c:axId val="87959424"/>
        <c:axId val="8796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87959424"/>
        <c:axId val="87961600"/>
      </c:lineChart>
      <c:dateAx>
        <c:axId val="87959424"/>
        <c:scaling>
          <c:orientation val="minMax"/>
        </c:scaling>
        <c:delete val="1"/>
        <c:axPos val="b"/>
        <c:numFmt formatCode="ge" sourceLinked="1"/>
        <c:majorTickMark val="none"/>
        <c:minorTickMark val="none"/>
        <c:tickLblPos val="none"/>
        <c:crossAx val="87961600"/>
        <c:crosses val="autoZero"/>
        <c:auto val="1"/>
        <c:lblOffset val="100"/>
        <c:baseTimeUnit val="years"/>
      </c:dateAx>
      <c:valAx>
        <c:axId val="8796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5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愛知県　蟹江町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37713</v>
      </c>
      <c r="AJ8" s="75"/>
      <c r="AK8" s="75"/>
      <c r="AL8" s="75"/>
      <c r="AM8" s="75"/>
      <c r="AN8" s="75"/>
      <c r="AO8" s="75"/>
      <c r="AP8" s="76"/>
      <c r="AQ8" s="57">
        <f>データ!R6</f>
        <v>11.09</v>
      </c>
      <c r="AR8" s="57"/>
      <c r="AS8" s="57"/>
      <c r="AT8" s="57"/>
      <c r="AU8" s="57"/>
      <c r="AV8" s="57"/>
      <c r="AW8" s="57"/>
      <c r="AX8" s="57"/>
      <c r="AY8" s="57">
        <f>データ!S6</f>
        <v>3400.63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95.51</v>
      </c>
      <c r="K10" s="57"/>
      <c r="L10" s="57"/>
      <c r="M10" s="57"/>
      <c r="N10" s="57"/>
      <c r="O10" s="57"/>
      <c r="P10" s="57"/>
      <c r="Q10" s="57"/>
      <c r="R10" s="57">
        <f>データ!O6</f>
        <v>96.47</v>
      </c>
      <c r="S10" s="57"/>
      <c r="T10" s="57"/>
      <c r="U10" s="57"/>
      <c r="V10" s="57"/>
      <c r="W10" s="57"/>
      <c r="X10" s="57"/>
      <c r="Y10" s="57"/>
      <c r="Z10" s="65">
        <f>データ!P6</f>
        <v>2415</v>
      </c>
      <c r="AA10" s="65"/>
      <c r="AB10" s="65"/>
      <c r="AC10" s="65"/>
      <c r="AD10" s="65"/>
      <c r="AE10" s="65"/>
      <c r="AF10" s="65"/>
      <c r="AG10" s="65"/>
      <c r="AH10" s="2"/>
      <c r="AI10" s="65">
        <f>データ!T6</f>
        <v>36389</v>
      </c>
      <c r="AJ10" s="65"/>
      <c r="AK10" s="65"/>
      <c r="AL10" s="65"/>
      <c r="AM10" s="65"/>
      <c r="AN10" s="65"/>
      <c r="AO10" s="65"/>
      <c r="AP10" s="65"/>
      <c r="AQ10" s="57">
        <f>データ!U6</f>
        <v>10.6</v>
      </c>
      <c r="AR10" s="57"/>
      <c r="AS10" s="57"/>
      <c r="AT10" s="57"/>
      <c r="AU10" s="57"/>
      <c r="AV10" s="57"/>
      <c r="AW10" s="57"/>
      <c r="AX10" s="57"/>
      <c r="AY10" s="57">
        <f>データ!V6</f>
        <v>3432.92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234257</v>
      </c>
      <c r="D6" s="31">
        <f t="shared" si="3"/>
        <v>46</v>
      </c>
      <c r="E6" s="31">
        <f t="shared" si="3"/>
        <v>1</v>
      </c>
      <c r="F6" s="31">
        <f t="shared" si="3"/>
        <v>0</v>
      </c>
      <c r="G6" s="31">
        <f t="shared" si="3"/>
        <v>1</v>
      </c>
      <c r="H6" s="31" t="str">
        <f t="shared" si="3"/>
        <v>愛知県　蟹江町</v>
      </c>
      <c r="I6" s="31" t="str">
        <f t="shared" si="3"/>
        <v>法適用</v>
      </c>
      <c r="J6" s="31" t="str">
        <f t="shared" si="3"/>
        <v>水道事業</v>
      </c>
      <c r="K6" s="31" t="str">
        <f t="shared" si="3"/>
        <v>末端給水事業</v>
      </c>
      <c r="L6" s="31" t="str">
        <f t="shared" si="3"/>
        <v>A5</v>
      </c>
      <c r="M6" s="32" t="str">
        <f t="shared" si="3"/>
        <v>-</v>
      </c>
      <c r="N6" s="32">
        <f t="shared" si="3"/>
        <v>95.51</v>
      </c>
      <c r="O6" s="32">
        <f t="shared" si="3"/>
        <v>96.47</v>
      </c>
      <c r="P6" s="32">
        <f t="shared" si="3"/>
        <v>2415</v>
      </c>
      <c r="Q6" s="32">
        <f t="shared" si="3"/>
        <v>37713</v>
      </c>
      <c r="R6" s="32">
        <f t="shared" si="3"/>
        <v>11.09</v>
      </c>
      <c r="S6" s="32">
        <f t="shared" si="3"/>
        <v>3400.63</v>
      </c>
      <c r="T6" s="32">
        <f t="shared" si="3"/>
        <v>36389</v>
      </c>
      <c r="U6" s="32">
        <f t="shared" si="3"/>
        <v>10.6</v>
      </c>
      <c r="V6" s="32">
        <f t="shared" si="3"/>
        <v>3432.92</v>
      </c>
      <c r="W6" s="33">
        <f>IF(W7="",NA(),W7)</f>
        <v>110.99</v>
      </c>
      <c r="X6" s="33">
        <f t="shared" ref="X6:AF6" si="4">IF(X7="",NA(),X7)</f>
        <v>108.79</v>
      </c>
      <c r="Y6" s="33">
        <f t="shared" si="4"/>
        <v>112.09</v>
      </c>
      <c r="Z6" s="33">
        <f t="shared" si="4"/>
        <v>106.25</v>
      </c>
      <c r="AA6" s="33">
        <f t="shared" si="4"/>
        <v>117.52</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731.89</v>
      </c>
      <c r="AT6" s="33">
        <f t="shared" ref="AT6:BB6" si="6">IF(AT7="",NA(),AT7)</f>
        <v>2312.0300000000002</v>
      </c>
      <c r="AU6" s="33">
        <f t="shared" si="6"/>
        <v>1551.08</v>
      </c>
      <c r="AV6" s="33">
        <f t="shared" si="6"/>
        <v>2122.81</v>
      </c>
      <c r="AW6" s="33">
        <f t="shared" si="6"/>
        <v>1154.56</v>
      </c>
      <c r="AX6" s="33">
        <f t="shared" si="6"/>
        <v>792.56</v>
      </c>
      <c r="AY6" s="33">
        <f t="shared" si="6"/>
        <v>832.37</v>
      </c>
      <c r="AZ6" s="33">
        <f t="shared" si="6"/>
        <v>852.01</v>
      </c>
      <c r="BA6" s="33">
        <f t="shared" si="6"/>
        <v>909.68</v>
      </c>
      <c r="BB6" s="33">
        <f t="shared" si="6"/>
        <v>382.09</v>
      </c>
      <c r="BC6" s="32" t="str">
        <f>IF(BC7="","",IF(BC7="-","【-】","【"&amp;SUBSTITUTE(TEXT(BC7,"#,##0.00"),"-","△")&amp;"】"))</f>
        <v>【264.16】</v>
      </c>
      <c r="BD6" s="33">
        <f>IF(BD7="",NA(),BD7)</f>
        <v>47.06</v>
      </c>
      <c r="BE6" s="33">
        <f t="shared" ref="BE6:BM6" si="7">IF(BE7="",NA(),BE7)</f>
        <v>40.92</v>
      </c>
      <c r="BF6" s="33">
        <f t="shared" si="7"/>
        <v>33.950000000000003</v>
      </c>
      <c r="BG6" s="33">
        <f t="shared" si="7"/>
        <v>28.03</v>
      </c>
      <c r="BH6" s="33">
        <f t="shared" si="7"/>
        <v>22.31</v>
      </c>
      <c r="BI6" s="33">
        <f t="shared" si="7"/>
        <v>403.05</v>
      </c>
      <c r="BJ6" s="33">
        <f t="shared" si="7"/>
        <v>403.15</v>
      </c>
      <c r="BK6" s="33">
        <f t="shared" si="7"/>
        <v>391.4</v>
      </c>
      <c r="BL6" s="33">
        <f t="shared" si="7"/>
        <v>382.65</v>
      </c>
      <c r="BM6" s="33">
        <f t="shared" si="7"/>
        <v>385.06</v>
      </c>
      <c r="BN6" s="32" t="str">
        <f>IF(BN7="","",IF(BN7="-","【-】","【"&amp;SUBSTITUTE(TEXT(BN7,"#,##0.00"),"-","△")&amp;"】"))</f>
        <v>【283.72】</v>
      </c>
      <c r="BO6" s="33">
        <f>IF(BO7="",NA(),BO7)</f>
        <v>110.45</v>
      </c>
      <c r="BP6" s="33">
        <f t="shared" ref="BP6:BX6" si="8">IF(BP7="",NA(),BP7)</f>
        <v>107.94</v>
      </c>
      <c r="BQ6" s="33">
        <f t="shared" si="8"/>
        <v>110.81</v>
      </c>
      <c r="BR6" s="33">
        <f t="shared" si="8"/>
        <v>104.96</v>
      </c>
      <c r="BS6" s="33">
        <f t="shared" si="8"/>
        <v>117.42</v>
      </c>
      <c r="BT6" s="33">
        <f t="shared" si="8"/>
        <v>97.63</v>
      </c>
      <c r="BU6" s="33">
        <f t="shared" si="8"/>
        <v>94.86</v>
      </c>
      <c r="BV6" s="33">
        <f t="shared" si="8"/>
        <v>95.91</v>
      </c>
      <c r="BW6" s="33">
        <f t="shared" si="8"/>
        <v>96.1</v>
      </c>
      <c r="BX6" s="33">
        <f t="shared" si="8"/>
        <v>99.07</v>
      </c>
      <c r="BY6" s="32" t="str">
        <f>IF(BY7="","",IF(BY7="-","【-】","【"&amp;SUBSTITUTE(TEXT(BY7,"#,##0.00"),"-","△")&amp;"】"))</f>
        <v>【104.60】</v>
      </c>
      <c r="BZ6" s="33">
        <f>IF(BZ7="",NA(),BZ7)</f>
        <v>147.36000000000001</v>
      </c>
      <c r="CA6" s="33">
        <f t="shared" ref="CA6:CI6" si="9">IF(CA7="",NA(),CA7)</f>
        <v>150.51</v>
      </c>
      <c r="CB6" s="33">
        <f t="shared" si="9"/>
        <v>146.99</v>
      </c>
      <c r="CC6" s="33">
        <f t="shared" si="9"/>
        <v>154.93</v>
      </c>
      <c r="CD6" s="33">
        <f t="shared" si="9"/>
        <v>138.37</v>
      </c>
      <c r="CE6" s="33">
        <f t="shared" si="9"/>
        <v>172.59</v>
      </c>
      <c r="CF6" s="33">
        <f t="shared" si="9"/>
        <v>179.14</v>
      </c>
      <c r="CG6" s="33">
        <f t="shared" si="9"/>
        <v>179.29</v>
      </c>
      <c r="CH6" s="33">
        <f t="shared" si="9"/>
        <v>178.39</v>
      </c>
      <c r="CI6" s="33">
        <f t="shared" si="9"/>
        <v>173.03</v>
      </c>
      <c r="CJ6" s="32" t="str">
        <f>IF(CJ7="","",IF(CJ7="-","【-】","【"&amp;SUBSTITUTE(TEXT(CJ7,"#,##0.00"),"-","△")&amp;"】"))</f>
        <v>【164.21】</v>
      </c>
      <c r="CK6" s="33">
        <f>IF(CK7="",NA(),CK7)</f>
        <v>67.819999999999993</v>
      </c>
      <c r="CL6" s="33">
        <f t="shared" ref="CL6:CT6" si="10">IF(CL7="",NA(),CL7)</f>
        <v>62.98</v>
      </c>
      <c r="CM6" s="33">
        <f t="shared" si="10"/>
        <v>62.33</v>
      </c>
      <c r="CN6" s="33">
        <f t="shared" si="10"/>
        <v>62.44</v>
      </c>
      <c r="CO6" s="33">
        <f t="shared" si="10"/>
        <v>61.67</v>
      </c>
      <c r="CP6" s="33">
        <f t="shared" si="10"/>
        <v>60.17</v>
      </c>
      <c r="CQ6" s="33">
        <f t="shared" si="10"/>
        <v>58.76</v>
      </c>
      <c r="CR6" s="33">
        <f t="shared" si="10"/>
        <v>59.09</v>
      </c>
      <c r="CS6" s="33">
        <f t="shared" si="10"/>
        <v>59.23</v>
      </c>
      <c r="CT6" s="33">
        <f t="shared" si="10"/>
        <v>58.58</v>
      </c>
      <c r="CU6" s="32" t="str">
        <f>IF(CU7="","",IF(CU7="-","【-】","【"&amp;SUBSTITUTE(TEXT(CU7,"#,##0.00"),"-","△")&amp;"】"))</f>
        <v>【59.80】</v>
      </c>
      <c r="CV6" s="33">
        <f>IF(CV7="",NA(),CV7)</f>
        <v>90.13</v>
      </c>
      <c r="CW6" s="33">
        <f t="shared" ref="CW6:DE6" si="11">IF(CW7="",NA(),CW7)</f>
        <v>94.31</v>
      </c>
      <c r="CX6" s="33">
        <f t="shared" si="11"/>
        <v>95.8</v>
      </c>
      <c r="CY6" s="33">
        <f t="shared" si="11"/>
        <v>95.76</v>
      </c>
      <c r="CZ6" s="33">
        <f t="shared" si="11"/>
        <v>95.54</v>
      </c>
      <c r="DA6" s="33">
        <f t="shared" si="11"/>
        <v>85.47</v>
      </c>
      <c r="DB6" s="33">
        <f t="shared" si="11"/>
        <v>84.87</v>
      </c>
      <c r="DC6" s="33">
        <f t="shared" si="11"/>
        <v>85.4</v>
      </c>
      <c r="DD6" s="33">
        <f t="shared" si="11"/>
        <v>85.53</v>
      </c>
      <c r="DE6" s="33">
        <f t="shared" si="11"/>
        <v>85.23</v>
      </c>
      <c r="DF6" s="32" t="str">
        <f>IF(DF7="","",IF(DF7="-","【-】","【"&amp;SUBSTITUTE(TEXT(DF7,"#,##0.00"),"-","△")&amp;"】"))</f>
        <v>【89.78】</v>
      </c>
      <c r="DG6" s="33">
        <f>IF(DG7="",NA(),DG7)</f>
        <v>48.48</v>
      </c>
      <c r="DH6" s="33">
        <f t="shared" ref="DH6:DP6" si="12">IF(DH7="",NA(),DH7)</f>
        <v>49.72</v>
      </c>
      <c r="DI6" s="33">
        <f t="shared" si="12"/>
        <v>51.11</v>
      </c>
      <c r="DJ6" s="33">
        <f t="shared" si="12"/>
        <v>52.53</v>
      </c>
      <c r="DK6" s="33">
        <f t="shared" si="12"/>
        <v>53.43</v>
      </c>
      <c r="DL6" s="33">
        <f t="shared" si="12"/>
        <v>34.47</v>
      </c>
      <c r="DM6" s="33">
        <f t="shared" si="12"/>
        <v>35.53</v>
      </c>
      <c r="DN6" s="33">
        <f t="shared" si="12"/>
        <v>36.36</v>
      </c>
      <c r="DO6" s="33">
        <f t="shared" si="12"/>
        <v>37.340000000000003</v>
      </c>
      <c r="DP6" s="33">
        <f t="shared" si="12"/>
        <v>44.31</v>
      </c>
      <c r="DQ6" s="32" t="str">
        <f>IF(DQ7="","",IF(DQ7="-","【-】","【"&amp;SUBSTITUTE(TEXT(DQ7,"#,##0.00"),"-","△")&amp;"】"))</f>
        <v>【46.31】</v>
      </c>
      <c r="DR6" s="33">
        <f>IF(DR7="",NA(),DR7)</f>
        <v>61.45</v>
      </c>
      <c r="DS6" s="33">
        <f t="shared" ref="DS6:EA6" si="13">IF(DS7="",NA(),DS7)</f>
        <v>60.37</v>
      </c>
      <c r="DT6" s="33">
        <f t="shared" si="13"/>
        <v>59.93</v>
      </c>
      <c r="DU6" s="33">
        <f t="shared" si="13"/>
        <v>3.75</v>
      </c>
      <c r="DV6" s="33">
        <f t="shared" si="13"/>
        <v>39.18</v>
      </c>
      <c r="DW6" s="33">
        <f t="shared" si="13"/>
        <v>6.06</v>
      </c>
      <c r="DX6" s="33">
        <f t="shared" si="13"/>
        <v>6.47</v>
      </c>
      <c r="DY6" s="33">
        <f t="shared" si="13"/>
        <v>7.8</v>
      </c>
      <c r="DZ6" s="33">
        <f t="shared" si="13"/>
        <v>8.39</v>
      </c>
      <c r="EA6" s="33">
        <f t="shared" si="13"/>
        <v>10.09</v>
      </c>
      <c r="EB6" s="32" t="str">
        <f>IF(EB7="","",IF(EB7="-","【-】","【"&amp;SUBSTITUTE(TEXT(EB7,"#,##0.00"),"-","△")&amp;"】"))</f>
        <v>【12.42】</v>
      </c>
      <c r="EC6" s="33">
        <f>IF(EC7="",NA(),EC7)</f>
        <v>1.0900000000000001</v>
      </c>
      <c r="ED6" s="33">
        <f t="shared" ref="ED6:EL6" si="14">IF(ED7="",NA(),ED7)</f>
        <v>0.69</v>
      </c>
      <c r="EE6" s="33">
        <f t="shared" si="14"/>
        <v>0.56000000000000005</v>
      </c>
      <c r="EF6" s="33">
        <f t="shared" si="14"/>
        <v>0.97</v>
      </c>
      <c r="EG6" s="33">
        <f t="shared" si="14"/>
        <v>1.0900000000000001</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234257</v>
      </c>
      <c r="D7" s="35">
        <v>46</v>
      </c>
      <c r="E7" s="35">
        <v>1</v>
      </c>
      <c r="F7" s="35">
        <v>0</v>
      </c>
      <c r="G7" s="35">
        <v>1</v>
      </c>
      <c r="H7" s="35" t="s">
        <v>93</v>
      </c>
      <c r="I7" s="35" t="s">
        <v>94</v>
      </c>
      <c r="J7" s="35" t="s">
        <v>95</v>
      </c>
      <c r="K7" s="35" t="s">
        <v>96</v>
      </c>
      <c r="L7" s="35" t="s">
        <v>97</v>
      </c>
      <c r="M7" s="36" t="s">
        <v>98</v>
      </c>
      <c r="N7" s="36">
        <v>95.51</v>
      </c>
      <c r="O7" s="36">
        <v>96.47</v>
      </c>
      <c r="P7" s="36">
        <v>2415</v>
      </c>
      <c r="Q7" s="36">
        <v>37713</v>
      </c>
      <c r="R7" s="36">
        <v>11.09</v>
      </c>
      <c r="S7" s="36">
        <v>3400.63</v>
      </c>
      <c r="T7" s="36">
        <v>36389</v>
      </c>
      <c r="U7" s="36">
        <v>10.6</v>
      </c>
      <c r="V7" s="36">
        <v>3432.92</v>
      </c>
      <c r="W7" s="36">
        <v>110.99</v>
      </c>
      <c r="X7" s="36">
        <v>108.79</v>
      </c>
      <c r="Y7" s="36">
        <v>112.09</v>
      </c>
      <c r="Z7" s="36">
        <v>106.25</v>
      </c>
      <c r="AA7" s="36">
        <v>117.52</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731.89</v>
      </c>
      <c r="AT7" s="36">
        <v>2312.0300000000002</v>
      </c>
      <c r="AU7" s="36">
        <v>1551.08</v>
      </c>
      <c r="AV7" s="36">
        <v>2122.81</v>
      </c>
      <c r="AW7" s="36">
        <v>1154.56</v>
      </c>
      <c r="AX7" s="36">
        <v>792.56</v>
      </c>
      <c r="AY7" s="36">
        <v>832.37</v>
      </c>
      <c r="AZ7" s="36">
        <v>852.01</v>
      </c>
      <c r="BA7" s="36">
        <v>909.68</v>
      </c>
      <c r="BB7" s="36">
        <v>382.09</v>
      </c>
      <c r="BC7" s="36">
        <v>264.16000000000003</v>
      </c>
      <c r="BD7" s="36">
        <v>47.06</v>
      </c>
      <c r="BE7" s="36">
        <v>40.92</v>
      </c>
      <c r="BF7" s="36">
        <v>33.950000000000003</v>
      </c>
      <c r="BG7" s="36">
        <v>28.03</v>
      </c>
      <c r="BH7" s="36">
        <v>22.31</v>
      </c>
      <c r="BI7" s="36">
        <v>403.05</v>
      </c>
      <c r="BJ7" s="36">
        <v>403.15</v>
      </c>
      <c r="BK7" s="36">
        <v>391.4</v>
      </c>
      <c r="BL7" s="36">
        <v>382.65</v>
      </c>
      <c r="BM7" s="36">
        <v>385.06</v>
      </c>
      <c r="BN7" s="36">
        <v>283.72000000000003</v>
      </c>
      <c r="BO7" s="36">
        <v>110.45</v>
      </c>
      <c r="BP7" s="36">
        <v>107.94</v>
      </c>
      <c r="BQ7" s="36">
        <v>110.81</v>
      </c>
      <c r="BR7" s="36">
        <v>104.96</v>
      </c>
      <c r="BS7" s="36">
        <v>117.42</v>
      </c>
      <c r="BT7" s="36">
        <v>97.63</v>
      </c>
      <c r="BU7" s="36">
        <v>94.86</v>
      </c>
      <c r="BV7" s="36">
        <v>95.91</v>
      </c>
      <c r="BW7" s="36">
        <v>96.1</v>
      </c>
      <c r="BX7" s="36">
        <v>99.07</v>
      </c>
      <c r="BY7" s="36">
        <v>104.6</v>
      </c>
      <c r="BZ7" s="36">
        <v>147.36000000000001</v>
      </c>
      <c r="CA7" s="36">
        <v>150.51</v>
      </c>
      <c r="CB7" s="36">
        <v>146.99</v>
      </c>
      <c r="CC7" s="36">
        <v>154.93</v>
      </c>
      <c r="CD7" s="36">
        <v>138.37</v>
      </c>
      <c r="CE7" s="36">
        <v>172.59</v>
      </c>
      <c r="CF7" s="36">
        <v>179.14</v>
      </c>
      <c r="CG7" s="36">
        <v>179.29</v>
      </c>
      <c r="CH7" s="36">
        <v>178.39</v>
      </c>
      <c r="CI7" s="36">
        <v>173.03</v>
      </c>
      <c r="CJ7" s="36">
        <v>164.21</v>
      </c>
      <c r="CK7" s="36">
        <v>67.819999999999993</v>
      </c>
      <c r="CL7" s="36">
        <v>62.98</v>
      </c>
      <c r="CM7" s="36">
        <v>62.33</v>
      </c>
      <c r="CN7" s="36">
        <v>62.44</v>
      </c>
      <c r="CO7" s="36">
        <v>61.67</v>
      </c>
      <c r="CP7" s="36">
        <v>60.17</v>
      </c>
      <c r="CQ7" s="36">
        <v>58.76</v>
      </c>
      <c r="CR7" s="36">
        <v>59.09</v>
      </c>
      <c r="CS7" s="36">
        <v>59.23</v>
      </c>
      <c r="CT7" s="36">
        <v>58.58</v>
      </c>
      <c r="CU7" s="36">
        <v>59.8</v>
      </c>
      <c r="CV7" s="36">
        <v>90.13</v>
      </c>
      <c r="CW7" s="36">
        <v>94.31</v>
      </c>
      <c r="CX7" s="36">
        <v>95.8</v>
      </c>
      <c r="CY7" s="36">
        <v>95.76</v>
      </c>
      <c r="CZ7" s="36">
        <v>95.54</v>
      </c>
      <c r="DA7" s="36">
        <v>85.47</v>
      </c>
      <c r="DB7" s="36">
        <v>84.87</v>
      </c>
      <c r="DC7" s="36">
        <v>85.4</v>
      </c>
      <c r="DD7" s="36">
        <v>85.53</v>
      </c>
      <c r="DE7" s="36">
        <v>85.23</v>
      </c>
      <c r="DF7" s="36">
        <v>89.78</v>
      </c>
      <c r="DG7" s="36">
        <v>48.48</v>
      </c>
      <c r="DH7" s="36">
        <v>49.72</v>
      </c>
      <c r="DI7" s="36">
        <v>51.11</v>
      </c>
      <c r="DJ7" s="36">
        <v>52.53</v>
      </c>
      <c r="DK7" s="36">
        <v>53.43</v>
      </c>
      <c r="DL7" s="36">
        <v>34.47</v>
      </c>
      <c r="DM7" s="36">
        <v>35.53</v>
      </c>
      <c r="DN7" s="36">
        <v>36.36</v>
      </c>
      <c r="DO7" s="36">
        <v>37.340000000000003</v>
      </c>
      <c r="DP7" s="36">
        <v>44.31</v>
      </c>
      <c r="DQ7" s="36">
        <v>46.31</v>
      </c>
      <c r="DR7" s="36">
        <v>61.45</v>
      </c>
      <c r="DS7" s="36">
        <v>60.37</v>
      </c>
      <c r="DT7" s="36">
        <v>59.93</v>
      </c>
      <c r="DU7" s="36">
        <v>3.75</v>
      </c>
      <c r="DV7" s="36">
        <v>39.18</v>
      </c>
      <c r="DW7" s="36">
        <v>6.06</v>
      </c>
      <c r="DX7" s="36">
        <v>6.47</v>
      </c>
      <c r="DY7" s="36">
        <v>7.8</v>
      </c>
      <c r="DZ7" s="36">
        <v>8.39</v>
      </c>
      <c r="EA7" s="36">
        <v>10.09</v>
      </c>
      <c r="EB7" s="36">
        <v>12.42</v>
      </c>
      <c r="EC7" s="36">
        <v>1.0900000000000001</v>
      </c>
      <c r="ED7" s="36">
        <v>0.69</v>
      </c>
      <c r="EE7" s="36">
        <v>0.56000000000000005</v>
      </c>
      <c r="EF7" s="36">
        <v>0.97</v>
      </c>
      <c r="EG7" s="36">
        <v>1.0900000000000001</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2016-02-24T02:45:43Z</cp:lastPrinted>
  <dcterms:created xsi:type="dcterms:W3CDTF">2016-01-18T04:48:52Z</dcterms:created>
  <dcterms:modified xsi:type="dcterms:W3CDTF">2016-02-25T01:57:06Z</dcterms:modified>
  <cp:category/>
</cp:coreProperties>
</file>