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2655" windowWidth="5040" windowHeight="267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<sst xmlns="http://schemas.openxmlformats.org/spreadsheetml/2006/main" count="217" uniqueCount="107">
  <si>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</si>
  <si>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</si>
  <si>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</si>
  <si>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</si>
  <si>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</si>
  <si>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</si>
  <si>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</si>
  <si>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</si>
  <si>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</si>
  <si>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</si>
  <si>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</si>
  <si>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</si>
  <si>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</si>
  <si>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</si>
  <si>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</si>
  <si>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</si>
  <si>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</si>
  <si>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</si>
  <si>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</si>
  <si>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</si>
  <si>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</si>
  <si>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</si>
  <si>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</si>
  <si>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</si>
  <si>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</si>
  <si>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</si>
  <si>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</si>
  <si>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</si>
  <si>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</si>
  <si>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</si>
  <si>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</si>
  <si>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</si>
  <si>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</si>
  <si>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</si>
  <si>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</si>
  <si>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</si>
  <si>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</si>
  <si>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</si>
  <si>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</si>
  <si>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</si>
  <si>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</si>
  <si>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</si>
  <si>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</si>
  <si>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</si>
  <si>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</si>
  <si>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</si>
  <si>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</si>
  <si>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</si>
  <si>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</si>
  <si>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</si>
  <si>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</si>
  <si>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</si>
  <si>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</si>
  <si>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</si>
  <si>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</si>
  <si>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</si>
  <si>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</si>
  <si>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</si>
  <si>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</si>
  <si>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</si>
  <si>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</si>
  <si>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</si>
  <si>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</si>
  <si>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</si>
  <si>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</si>
  <si>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</si>
  <si>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</si>
  <si>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</si>
  <si>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</si>
  <si>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</si>
  <si>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</si>
  <si>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</si>
  <si>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</si>
  <si>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</si>
  <si>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</si>
  <si>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</si>
  <si>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</si>
  <si>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</si>
  <si>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</si>
  <si>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</si>
  <si>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</si>
  <si>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</si>
  <si>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</si>
  <si>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</si>
  <si>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</si>
  <si>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</si>
  <si>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</si>
  <si>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</si>
  <si>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</si>
  <si>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</si>
  <si>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</si>
  <si>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</si>
  <si>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</si>
  <si>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阿久比町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</si>
  <si>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</si>
  <si>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</si>
  <si>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</si>
  <si>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</si>
  <si>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</si>
  <si>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</si>
  <si>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</si>
  <si>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</si>
  <si>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</si>
  <si>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</si>
  <si>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益は、大口需要者の井戸水の利用により減少したが大規模な宅地開発による給水戸数の増加により一旦持ち直した。しかし、各家庭における節水型機器の普及により微減となっている。平成26年度における経常収支比率の大幅な伸びは、会計制度の見直しによるものである。
　累積欠損金は、平成22年度まで行われた下水道築造事業に伴う配水管布設替による固定資産除却費の増加の影響があったが平成26年度には解消された。
　流動比率は、年々増加しているが現金預金の減少により流動資産は減少している。しかし、配水池建設が終了し前受金が減少したため、比率としては増加している。
　企業債残高対給水収益比率は、類似団体と比較しても現状は低くなっているが、今後の人口減少による給水収益の低下や老朽化した水道施設の耐震化事業等による企業債の増加が見込まれる。
　料金回収率は、平成25年度まで類似団体と変わらず100％を下回っている。給水収益は横ばいで推移し、増加が期待できない状況であるため、経常費用の削減が必要となってくる。
 給水原価は、類似団体と比較して現状は低く抑えられているが、今後水道施設の老朽化による修繕コストの増加による上昇が考えられる。
　施設利用率は、平成26年から配水池が1カ所稼動したため低くなっているが、今後老朽化した配水場との再編も考慮し利用率を上げていく必要がある。
　有収率は、類似団体と比較して高く、平成26年に一旦低下したが、現在は常に漏水調査等を行い有収率向上に努めている。</t>
    <phoneticPr fontId="4"/>
  </si>
  <si>
    <t>　有形固定資産減価償却率と管路更新率は、類似団体と比較しても同様の比率となっている。管路経年化率は、下水道築造事業により類似団体と比較して低くなっている。
  経過年数や漏水事故履歴、水道施設の重要度等を考慮し更新管路を選定し改修することで、有収率95％以上を目指す。また、ダウンサイジングでの更新などコスト削減に努め事業費を低く抑える。長期的視点から一定の内部留保資金を保ちつつ計画的な更新を行う必要がある。　　　　　　　　　　　　　　　　　</t>
    <phoneticPr fontId="4"/>
  </si>
  <si>
    <t>　本町においては、大規模な宅地開発により近年は人口増加が続いている。そのため、配水池も1カ所新設することによって配水能力を高め増加する給水需要に対応してきた。しかし、各家庭における節水型機器の導入の影響により、給水収益は伸び悩んでいる状況である。今後は、少子高齢化による人口減少が懸念される中、適正な水道施設の再編を行い、効率的な経営が必要である。
　管路については昭和63年から始まった下水道築造事業により市街化区域において、関連する水道管路を更新してきた。この事業も終了したため、町全体のバランスを考慮し更新する。また、震災時の対応のため耐震管への更新についても積極的に進める。管路の更新費用は今後増加すると考えられ、健全な水道事業経営を維持するため、管路の状況を的確に把握し、長期的な計画を基に実施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</si>
</sst>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3.37</c:v>
                </c:pt>
                <c:pt idx="1">
                  <c:v>0.25</c:v>
                </c:pt>
                <c:pt idx="2">
                  <c:v>0.53</c:v>
                </c:pt>
                <c:pt idx="3">
                  <c:v>0.67</c:v>
                </c:pt>
                <c:pt idx="4">
                  <c:v>1.26</c:v>
                </c:pt>
              </c:numCache>
            </c:numRef>
          </c:val>
        </c:ser>
        <c:dLbls>
          <c:showLegendKey val="0"/>
          <c:showVal val="0"/>
          <c:showCatName val="0"/>
          <c:showSerName val="0"/>
          <c:showPercent val="0"/>
          <c:showBubbleSize val="0"/>
        </c:dLbls>
        <c:gapWidth val="150"/>
        <c:axId val="35191424"/>
        <c:axId val="3578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35191424"/>
        <c:axId val="35784192"/>
      </c:lineChart>
      <c:dateAx>
        <c:axId val="35191424"/>
        <c:scaling>
          <c:orientation val="minMax"/>
        </c:scaling>
        <c:delete val="1"/>
        <c:axPos val="b"/>
        <c:numFmt formatCode="ge" sourceLinked="1"/>
        <c:majorTickMark val="none"/>
        <c:minorTickMark val="none"/>
        <c:tickLblPos val="none"/>
        <c:crossAx val="35784192"/>
        <c:crosses val="autoZero"/>
        <c:auto val="1"/>
        <c:lblOffset val="100"/>
        <c:baseTimeUnit val="years"/>
      </c:dateAx>
      <c:valAx>
        <c:axId val="3578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68.36</c:v>
                </c:pt>
                <c:pt idx="1">
                  <c:v>67.66</c:v>
                </c:pt>
                <c:pt idx="2">
                  <c:v>66.06</c:v>
                </c:pt>
                <c:pt idx="3">
                  <c:v>60.46</c:v>
                </c:pt>
                <c:pt idx="4">
                  <c:v>61.25</c:v>
                </c:pt>
              </c:numCache>
            </c:numRef>
          </c:val>
        </c:ser>
        <c:dLbls>
          <c:showLegendKey val="0"/>
          <c:showVal val="0"/>
          <c:showCatName val="0"/>
          <c:showSerName val="0"/>
          <c:showPercent val="0"/>
          <c:showBubbleSize val="0"/>
        </c:dLbls>
        <c:gapWidth val="150"/>
        <c:axId val="35147136"/>
        <c:axId val="3514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35147136"/>
        <c:axId val="35148928"/>
      </c:lineChart>
      <c:dateAx>
        <c:axId val="35147136"/>
        <c:scaling>
          <c:orientation val="minMax"/>
        </c:scaling>
        <c:delete val="1"/>
        <c:axPos val="b"/>
        <c:numFmt formatCode="ge" sourceLinked="1"/>
        <c:majorTickMark val="none"/>
        <c:minorTickMark val="none"/>
        <c:tickLblPos val="none"/>
        <c:crossAx val="35148928"/>
        <c:crosses val="autoZero"/>
        <c:auto val="1"/>
        <c:lblOffset val="100"/>
        <c:baseTimeUnit val="years"/>
      </c:dateAx>
      <c:valAx>
        <c:axId val="351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91.26</c:v>
                </c:pt>
                <c:pt idx="1">
                  <c:v>92.79</c:v>
                </c:pt>
                <c:pt idx="2">
                  <c:v>92.95</c:v>
                </c:pt>
                <c:pt idx="3">
                  <c:v>94.41</c:v>
                </c:pt>
                <c:pt idx="4">
                  <c:v>92.94</c:v>
                </c:pt>
              </c:numCache>
            </c:numRef>
          </c:val>
        </c:ser>
        <c:dLbls>
          <c:showLegendKey val="0"/>
          <c:showVal val="0"/>
          <c:showCatName val="0"/>
          <c:showSerName val="0"/>
          <c:showPercent val="0"/>
          <c:showBubbleSize val="0"/>
        </c:dLbls>
        <c:gapWidth val="150"/>
        <c:axId val="35790848"/>
        <c:axId val="3579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35790848"/>
        <c:axId val="35792384"/>
      </c:lineChart>
      <c:dateAx>
        <c:axId val="35790848"/>
        <c:scaling>
          <c:orientation val="minMax"/>
        </c:scaling>
        <c:delete val="1"/>
        <c:axPos val="b"/>
        <c:numFmt formatCode="ge" sourceLinked="1"/>
        <c:majorTickMark val="none"/>
        <c:minorTickMark val="none"/>
        <c:tickLblPos val="none"/>
        <c:crossAx val="35792384"/>
        <c:crosses val="autoZero"/>
        <c:auto val="1"/>
        <c:lblOffset val="100"/>
        <c:baseTimeUnit val="years"/>
      </c:dateAx>
      <c:valAx>
        <c:axId val="3579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98.98</c:v>
                </c:pt>
                <c:pt idx="1">
                  <c:v>103.31</c:v>
                </c:pt>
                <c:pt idx="2">
                  <c:v>100.86</c:v>
                </c:pt>
                <c:pt idx="3">
                  <c:v>103.88</c:v>
                </c:pt>
                <c:pt idx="4">
                  <c:v>118.33</c:v>
                </c:pt>
              </c:numCache>
            </c:numRef>
          </c:val>
        </c:ser>
        <c:dLbls>
          <c:showLegendKey val="0"/>
          <c:showVal val="0"/>
          <c:showCatName val="0"/>
          <c:showSerName val="0"/>
          <c:showPercent val="0"/>
          <c:showBubbleSize val="0"/>
        </c:dLbls>
        <c:gapWidth val="150"/>
        <c:axId val="36648448"/>
        <c:axId val="366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36648448"/>
        <c:axId val="36649984"/>
      </c:lineChart>
      <c:dateAx>
        <c:axId val="36648448"/>
        <c:scaling>
          <c:orientation val="minMax"/>
        </c:scaling>
        <c:delete val="1"/>
        <c:axPos val="b"/>
        <c:numFmt formatCode="ge" sourceLinked="1"/>
        <c:majorTickMark val="none"/>
        <c:minorTickMark val="none"/>
        <c:tickLblPos val="none"/>
        <c:crossAx val="36649984"/>
        <c:crosses val="autoZero"/>
        <c:auto val="1"/>
        <c:lblOffset val="100"/>
        <c:baseTimeUnit val="years"/>
      </c:dateAx>
      <c:valAx>
        <c:axId val="36649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64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36.21</c:v>
                </c:pt>
                <c:pt idx="1">
                  <c:v>38.21</c:v>
                </c:pt>
                <c:pt idx="2">
                  <c:v>39.97</c:v>
                </c:pt>
                <c:pt idx="3">
                  <c:v>38.659999999999997</c:v>
                </c:pt>
                <c:pt idx="4">
                  <c:v>40.659999999999997</c:v>
                </c:pt>
              </c:numCache>
            </c:numRef>
          </c:val>
        </c:ser>
        <c:dLbls>
          <c:showLegendKey val="0"/>
          <c:showVal val="0"/>
          <c:showCatName val="0"/>
          <c:showSerName val="0"/>
          <c:showPercent val="0"/>
          <c:showBubbleSize val="0"/>
        </c:dLbls>
        <c:gapWidth val="150"/>
        <c:axId val="155203456"/>
        <c:axId val="15520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155203456"/>
        <c:axId val="155204992"/>
      </c:lineChart>
      <c:dateAx>
        <c:axId val="155203456"/>
        <c:scaling>
          <c:orientation val="minMax"/>
        </c:scaling>
        <c:delete val="1"/>
        <c:axPos val="b"/>
        <c:numFmt formatCode="ge" sourceLinked="1"/>
        <c:majorTickMark val="none"/>
        <c:minorTickMark val="none"/>
        <c:tickLblPos val="none"/>
        <c:crossAx val="155204992"/>
        <c:crosses val="autoZero"/>
        <c:auto val="1"/>
        <c:lblOffset val="100"/>
        <c:baseTimeUnit val="years"/>
      </c:dateAx>
      <c:valAx>
        <c:axId val="15520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2.0099999999999998</c:v>
                </c:pt>
                <c:pt idx="1">
                  <c:v>2</c:v>
                </c:pt>
                <c:pt idx="2">
                  <c:v>4.16</c:v>
                </c:pt>
                <c:pt idx="3">
                  <c:v>4.13</c:v>
                </c:pt>
                <c:pt idx="4">
                  <c:v>3.54</c:v>
                </c:pt>
              </c:numCache>
            </c:numRef>
          </c:val>
        </c:ser>
        <c:dLbls>
          <c:showLegendKey val="0"/>
          <c:showVal val="0"/>
          <c:showCatName val="0"/>
          <c:showSerName val="0"/>
          <c:showPercent val="0"/>
          <c:showBubbleSize val="0"/>
        </c:dLbls>
        <c:gapWidth val="150"/>
        <c:axId val="180188288"/>
        <c:axId val="18908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180188288"/>
        <c:axId val="189084032"/>
      </c:lineChart>
      <c:dateAx>
        <c:axId val="180188288"/>
        <c:scaling>
          <c:orientation val="minMax"/>
        </c:scaling>
        <c:delete val="1"/>
        <c:axPos val="b"/>
        <c:numFmt formatCode="ge" sourceLinked="1"/>
        <c:majorTickMark val="none"/>
        <c:minorTickMark val="none"/>
        <c:tickLblPos val="none"/>
        <c:crossAx val="189084032"/>
        <c:crosses val="autoZero"/>
        <c:auto val="1"/>
        <c:lblOffset val="100"/>
        <c:baseTimeUnit val="years"/>
      </c:dateAx>
      <c:valAx>
        <c:axId val="18908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8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11.81</c:v>
                </c:pt>
                <c:pt idx="1">
                  <c:v>8.24</c:v>
                </c:pt>
                <c:pt idx="2">
                  <c:v>7.78</c:v>
                </c:pt>
                <c:pt idx="3">
                  <c:v>3.74</c:v>
                </c:pt>
                <c:pt idx="4" formatCode="#,##0.00;&quot;△&quot;#,##0.00">
                  <c:v>0</c:v>
                </c:pt>
              </c:numCache>
            </c:numRef>
          </c:val>
        </c:ser>
        <c:dLbls>
          <c:showLegendKey val="0"/>
          <c:showVal val="0"/>
          <c:showCatName val="0"/>
          <c:showSerName val="0"/>
          <c:showPercent val="0"/>
          <c:showBubbleSize val="0"/>
        </c:dLbls>
        <c:gapWidth val="150"/>
        <c:axId val="206052736"/>
        <c:axId val="20796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206052736"/>
        <c:axId val="207964800"/>
      </c:lineChart>
      <c:dateAx>
        <c:axId val="206052736"/>
        <c:scaling>
          <c:orientation val="minMax"/>
        </c:scaling>
        <c:delete val="1"/>
        <c:axPos val="b"/>
        <c:numFmt formatCode="ge" sourceLinked="1"/>
        <c:majorTickMark val="none"/>
        <c:minorTickMark val="none"/>
        <c:tickLblPos val="none"/>
        <c:crossAx val="207964800"/>
        <c:crosses val="autoZero"/>
        <c:auto val="1"/>
        <c:lblOffset val="100"/>
        <c:baseTimeUnit val="years"/>
      </c:dateAx>
      <c:valAx>
        <c:axId val="207964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05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476.52</c:v>
                </c:pt>
                <c:pt idx="1">
                  <c:v>566.64</c:v>
                </c:pt>
                <c:pt idx="2">
                  <c:v>789.07</c:v>
                </c:pt>
                <c:pt idx="3">
                  <c:v>863.73</c:v>
                </c:pt>
                <c:pt idx="4">
                  <c:v>980.28</c:v>
                </c:pt>
              </c:numCache>
            </c:numRef>
          </c:val>
        </c:ser>
        <c:dLbls>
          <c:showLegendKey val="0"/>
          <c:showVal val="0"/>
          <c:showCatName val="0"/>
          <c:showSerName val="0"/>
          <c:showPercent val="0"/>
          <c:showBubbleSize val="0"/>
        </c:dLbls>
        <c:gapWidth val="150"/>
        <c:axId val="208705792"/>
        <c:axId val="21085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208705792"/>
        <c:axId val="210853888"/>
      </c:lineChart>
      <c:dateAx>
        <c:axId val="208705792"/>
        <c:scaling>
          <c:orientation val="minMax"/>
        </c:scaling>
        <c:delete val="1"/>
        <c:axPos val="b"/>
        <c:numFmt formatCode="ge" sourceLinked="1"/>
        <c:majorTickMark val="none"/>
        <c:minorTickMark val="none"/>
        <c:tickLblPos val="none"/>
        <c:crossAx val="210853888"/>
        <c:crosses val="autoZero"/>
        <c:auto val="1"/>
        <c:lblOffset val="100"/>
        <c:baseTimeUnit val="years"/>
      </c:dateAx>
      <c:valAx>
        <c:axId val="210853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70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40.159999999999997</c:v>
                </c:pt>
                <c:pt idx="1">
                  <c:v>45.15</c:v>
                </c:pt>
                <c:pt idx="2">
                  <c:v>58.1</c:v>
                </c:pt>
                <c:pt idx="3">
                  <c:v>70.650000000000006</c:v>
                </c:pt>
                <c:pt idx="4">
                  <c:v>69</c:v>
                </c:pt>
              </c:numCache>
            </c:numRef>
          </c:val>
        </c:ser>
        <c:dLbls>
          <c:showLegendKey val="0"/>
          <c:showVal val="0"/>
          <c:showCatName val="0"/>
          <c:showSerName val="0"/>
          <c:showPercent val="0"/>
          <c:showBubbleSize val="0"/>
        </c:dLbls>
        <c:gapWidth val="150"/>
        <c:axId val="211004416"/>
        <c:axId val="2132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211004416"/>
        <c:axId val="213279872"/>
      </c:lineChart>
      <c:dateAx>
        <c:axId val="211004416"/>
        <c:scaling>
          <c:orientation val="minMax"/>
        </c:scaling>
        <c:delete val="1"/>
        <c:axPos val="b"/>
        <c:numFmt formatCode="ge" sourceLinked="1"/>
        <c:majorTickMark val="none"/>
        <c:minorTickMark val="none"/>
        <c:tickLblPos val="none"/>
        <c:crossAx val="213279872"/>
        <c:crosses val="autoZero"/>
        <c:auto val="1"/>
        <c:lblOffset val="100"/>
        <c:baseTimeUnit val="years"/>
      </c:dateAx>
      <c:valAx>
        <c:axId val="213279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00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95.8</c:v>
                </c:pt>
                <c:pt idx="1">
                  <c:v>97.06</c:v>
                </c:pt>
                <c:pt idx="2">
                  <c:v>95.24</c:v>
                </c:pt>
                <c:pt idx="3">
                  <c:v>97.46</c:v>
                </c:pt>
                <c:pt idx="4">
                  <c:v>116.13</c:v>
                </c:pt>
              </c:numCache>
            </c:numRef>
          </c:val>
        </c:ser>
        <c:dLbls>
          <c:showLegendKey val="0"/>
          <c:showVal val="0"/>
          <c:showCatName val="0"/>
          <c:showSerName val="0"/>
          <c:showPercent val="0"/>
          <c:showBubbleSize val="0"/>
        </c:dLbls>
        <c:gapWidth val="150"/>
        <c:axId val="214482304"/>
        <c:axId val="21460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214482304"/>
        <c:axId val="214603264"/>
      </c:lineChart>
      <c:dateAx>
        <c:axId val="214482304"/>
        <c:scaling>
          <c:orientation val="minMax"/>
        </c:scaling>
        <c:delete val="1"/>
        <c:axPos val="b"/>
        <c:numFmt formatCode="ge" sourceLinked="1"/>
        <c:majorTickMark val="none"/>
        <c:minorTickMark val="none"/>
        <c:tickLblPos val="none"/>
        <c:crossAx val="214603264"/>
        <c:crosses val="autoZero"/>
        <c:auto val="1"/>
        <c:lblOffset val="100"/>
        <c:baseTimeUnit val="years"/>
      </c:dateAx>
      <c:valAx>
        <c:axId val="21460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8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169.77</c:v>
                </c:pt>
                <c:pt idx="1">
                  <c:v>164.15</c:v>
                </c:pt>
                <c:pt idx="2">
                  <c:v>164.43</c:v>
                </c:pt>
                <c:pt idx="3">
                  <c:v>160.46</c:v>
                </c:pt>
                <c:pt idx="4">
                  <c:v>134.65</c:v>
                </c:pt>
              </c:numCache>
            </c:numRef>
          </c:val>
        </c:ser>
        <c:dLbls>
          <c:showLegendKey val="0"/>
          <c:showVal val="0"/>
          <c:showCatName val="0"/>
          <c:showSerName val="0"/>
          <c:showPercent val="0"/>
          <c:showBubbleSize val="0"/>
        </c:dLbls>
        <c:gapWidth val="150"/>
        <c:axId val="222080000"/>
        <c:axId val="3499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222080000"/>
        <c:axId val="34992896"/>
      </c:lineChart>
      <c:dateAx>
        <c:axId val="222080000"/>
        <c:scaling>
          <c:orientation val="minMax"/>
        </c:scaling>
        <c:delete val="1"/>
        <c:axPos val="b"/>
        <c:numFmt formatCode="ge" sourceLinked="1"/>
        <c:majorTickMark val="none"/>
        <c:minorTickMark val="none"/>
        <c:tickLblPos val="none"/>
        <c:crossAx val="34992896"/>
        <c:crosses val="autoZero"/>
        <c:auto val="1"/>
        <c:lblOffset val="100"/>
        <c:baseTimeUnit val="years"/>
      </c:dateAx>
      <c:valAx>
        <c:axId val="3499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08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阿久比町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27919</v>
      </c>
      <c r="AJ8" s="56"/>
      <c r="AK8" s="56"/>
      <c r="AL8" s="56"/>
      <c r="AM8" s="56"/>
      <c r="AN8" s="56"/>
      <c r="AO8" s="56"/>
      <c r="AP8" s="57"/>
      <c r="AQ8" s="47">
        <f>データ!R6</f>
        <v>23.8</v>
      </c>
      <c r="AR8" s="47"/>
      <c r="AS8" s="47"/>
      <c r="AT8" s="47"/>
      <c r="AU8" s="47"/>
      <c r="AV8" s="47"/>
      <c r="AW8" s="47"/>
      <c r="AX8" s="47"/>
      <c r="AY8" s="47">
        <f>データ!S6</f>
        <v>1173.07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93.38</v>
      </c>
      <c r="K10" s="47"/>
      <c r="L10" s="47"/>
      <c r="M10" s="47"/>
      <c r="N10" s="47"/>
      <c r="O10" s="47"/>
      <c r="P10" s="47"/>
      <c r="Q10" s="47"/>
      <c r="R10" s="47">
        <f>データ!O6</f>
        <v>99.7</v>
      </c>
      <c r="S10" s="47"/>
      <c r="T10" s="47"/>
      <c r="U10" s="47"/>
      <c r="V10" s="47"/>
      <c r="W10" s="47"/>
      <c r="X10" s="47"/>
      <c r="Y10" s="47"/>
      <c r="Z10" s="78">
        <f>データ!P6</f>
        <v>2754</v>
      </c>
      <c r="AA10" s="78"/>
      <c r="AB10" s="78"/>
      <c r="AC10" s="78"/>
      <c r="AD10" s="78"/>
      <c r="AE10" s="78"/>
      <c r="AF10" s="78"/>
      <c r="AG10" s="78"/>
      <c r="AH10" s="2"/>
      <c r="AI10" s="78">
        <f>データ!T6</f>
        <v>27930</v>
      </c>
      <c r="AJ10" s="78"/>
      <c r="AK10" s="78"/>
      <c r="AL10" s="78"/>
      <c r="AM10" s="78"/>
      <c r="AN10" s="78"/>
      <c r="AO10" s="78"/>
      <c r="AP10" s="78"/>
      <c r="AQ10" s="47">
        <f>データ!U6</f>
        <v>23.8</v>
      </c>
      <c r="AR10" s="47"/>
      <c r="AS10" s="47"/>
      <c r="AT10" s="47"/>
      <c r="AU10" s="47"/>
      <c r="AV10" s="47"/>
      <c r="AW10" s="47"/>
      <c r="AX10" s="47"/>
      <c r="AY10" s="47">
        <f>データ!V6</f>
        <v>1173.53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105</v>
      </c>
      <c r="BM47" s="80"/>
      <c r="BN47" s="80"/>
      <c r="BO47" s="80"/>
      <c r="BP47" s="80"/>
      <c r="BQ47" s="80"/>
      <c r="BR47" s="80"/>
      <c r="BS47" s="80"/>
      <c r="BT47" s="80"/>
      <c r="BU47" s="80"/>
      <c r="BV47" s="80"/>
      <c r="BW47" s="80"/>
      <c r="BX47" s="80"/>
      <c r="BY47" s="80"/>
      <c r="BZ47" s="8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106</v>
      </c>
      <c r="BM66" s="80"/>
      <c r="BN66" s="80"/>
      <c r="BO66" s="80"/>
      <c r="BP66" s="80"/>
      <c r="BQ66" s="80"/>
      <c r="BR66" s="80"/>
      <c r="BS66" s="80"/>
      <c r="BT66" s="80"/>
      <c r="BU66" s="80"/>
      <c r="BV66" s="80"/>
      <c r="BW66" s="80"/>
      <c r="BX66" s="80"/>
      <c r="BY66" s="80"/>
      <c r="BZ66" s="8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x14ac:dyDescent="0.15">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234419</v>
      </c>
      <c r="D6" s="31">
        <f t="shared" si="3"/>
        <v>46</v>
      </c>
      <c r="E6" s="31">
        <f t="shared" si="3"/>
        <v>1</v>
      </c>
      <c r="F6" s="31">
        <f t="shared" si="3"/>
        <v>0</v>
      </c>
      <c r="G6" s="31">
        <f t="shared" si="3"/>
        <v>1</v>
      </c>
      <c r="H6" s="31" t="str">
        <f t="shared" si="3"/>
        <v>愛知県　阿久比町</v>
      </c>
      <c r="I6" s="31" t="str">
        <f t="shared" si="3"/>
        <v>法適用</v>
      </c>
      <c r="J6" s="31" t="str">
        <f t="shared" si="3"/>
        <v>水道事業</v>
      </c>
      <c r="K6" s="31" t="str">
        <f t="shared" si="3"/>
        <v>末端給水事業</v>
      </c>
      <c r="L6" s="31" t="str">
        <f t="shared" si="3"/>
        <v>A6</v>
      </c>
      <c r="M6" s="32" t="str">
        <f t="shared" si="3"/>
        <v>-</v>
      </c>
      <c r="N6" s="32">
        <f t="shared" si="3"/>
        <v>93.38</v>
      </c>
      <c r="O6" s="32">
        <f t="shared" si="3"/>
        <v>99.7</v>
      </c>
      <c r="P6" s="32">
        <f t="shared" si="3"/>
        <v>2754</v>
      </c>
      <c r="Q6" s="32">
        <f t="shared" si="3"/>
        <v>27919</v>
      </c>
      <c r="R6" s="32">
        <f t="shared" si="3"/>
        <v>23.8</v>
      </c>
      <c r="S6" s="32">
        <f t="shared" si="3"/>
        <v>1173.07</v>
      </c>
      <c r="T6" s="32">
        <f t="shared" si="3"/>
        <v>27930</v>
      </c>
      <c r="U6" s="32">
        <f t="shared" si="3"/>
        <v>23.8</v>
      </c>
      <c r="V6" s="32">
        <f t="shared" si="3"/>
        <v>1173.53</v>
      </c>
      <c r="W6" s="33">
        <f>IF(W7="",NA(),W7)</f>
        <v>98.98</v>
      </c>
      <c r="X6" s="33">
        <f t="shared" ref="X6:AF6" si="4">IF(X7="",NA(),X7)</f>
        <v>103.31</v>
      </c>
      <c r="Y6" s="33">
        <f t="shared" si="4"/>
        <v>100.86</v>
      </c>
      <c r="Z6" s="33">
        <f t="shared" si="4"/>
        <v>103.88</v>
      </c>
      <c r="AA6" s="33">
        <f t="shared" si="4"/>
        <v>118.33</v>
      </c>
      <c r="AB6" s="33">
        <f t="shared" si="4"/>
        <v>108.96</v>
      </c>
      <c r="AC6" s="33">
        <f t="shared" si="4"/>
        <v>107.37</v>
      </c>
      <c r="AD6" s="33">
        <f t="shared" si="4"/>
        <v>107.57</v>
      </c>
      <c r="AE6" s="33">
        <f t="shared" si="4"/>
        <v>106.55</v>
      </c>
      <c r="AF6" s="33">
        <f t="shared" si="4"/>
        <v>110.01</v>
      </c>
      <c r="AG6" s="32" t="str">
        <f>IF(AG7="","",IF(AG7="-","【-】","【"&amp;SUBSTITUTE(TEXT(AG7,"#,##0.00"),"-","△")&amp;"】"))</f>
        <v>【113.03】</v>
      </c>
      <c r="AH6" s="33">
        <f>IF(AH7="",NA(),AH7)</f>
        <v>11.81</v>
      </c>
      <c r="AI6" s="33">
        <f t="shared" ref="AI6:AQ6" si="5">IF(AI7="",NA(),AI7)</f>
        <v>8.24</v>
      </c>
      <c r="AJ6" s="33">
        <f t="shared" si="5"/>
        <v>7.78</v>
      </c>
      <c r="AK6" s="33">
        <f t="shared" si="5"/>
        <v>3.74</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476.52</v>
      </c>
      <c r="AT6" s="33">
        <f t="shared" ref="AT6:BB6" si="6">IF(AT7="",NA(),AT7)</f>
        <v>566.64</v>
      </c>
      <c r="AU6" s="33">
        <f t="shared" si="6"/>
        <v>789.07</v>
      </c>
      <c r="AV6" s="33">
        <f t="shared" si="6"/>
        <v>863.73</v>
      </c>
      <c r="AW6" s="33">
        <f t="shared" si="6"/>
        <v>980.28</v>
      </c>
      <c r="AX6" s="33">
        <f t="shared" si="6"/>
        <v>969.16</v>
      </c>
      <c r="AY6" s="33">
        <f t="shared" si="6"/>
        <v>995.5</v>
      </c>
      <c r="AZ6" s="33">
        <f t="shared" si="6"/>
        <v>915.5</v>
      </c>
      <c r="BA6" s="33">
        <f t="shared" si="6"/>
        <v>963.24</v>
      </c>
      <c r="BB6" s="33">
        <f t="shared" si="6"/>
        <v>381.53</v>
      </c>
      <c r="BC6" s="32" t="str">
        <f>IF(BC7="","",IF(BC7="-","【-】","【"&amp;SUBSTITUTE(TEXT(BC7,"#,##0.00"),"-","△")&amp;"】"))</f>
        <v>【264.16】</v>
      </c>
      <c r="BD6" s="33">
        <f>IF(BD7="",NA(),BD7)</f>
        <v>40.159999999999997</v>
      </c>
      <c r="BE6" s="33">
        <f t="shared" ref="BE6:BM6" si="7">IF(BE7="",NA(),BE7)</f>
        <v>45.15</v>
      </c>
      <c r="BF6" s="33">
        <f t="shared" si="7"/>
        <v>58.1</v>
      </c>
      <c r="BG6" s="33">
        <f t="shared" si="7"/>
        <v>70.650000000000006</v>
      </c>
      <c r="BH6" s="33">
        <f t="shared" si="7"/>
        <v>69</v>
      </c>
      <c r="BI6" s="33">
        <f t="shared" si="7"/>
        <v>421.66</v>
      </c>
      <c r="BJ6" s="33">
        <f t="shared" si="7"/>
        <v>414.59</v>
      </c>
      <c r="BK6" s="33">
        <f t="shared" si="7"/>
        <v>404.78</v>
      </c>
      <c r="BL6" s="33">
        <f t="shared" si="7"/>
        <v>400.38</v>
      </c>
      <c r="BM6" s="33">
        <f t="shared" si="7"/>
        <v>393.27</v>
      </c>
      <c r="BN6" s="32" t="str">
        <f>IF(BN7="","",IF(BN7="-","【-】","【"&amp;SUBSTITUTE(TEXT(BN7,"#,##0.00"),"-","△")&amp;"】"))</f>
        <v>【283.72】</v>
      </c>
      <c r="BO6" s="33">
        <f>IF(BO7="",NA(),BO7)</f>
        <v>95.8</v>
      </c>
      <c r="BP6" s="33">
        <f t="shared" ref="BP6:BX6" si="8">IF(BP7="",NA(),BP7)</f>
        <v>97.06</v>
      </c>
      <c r="BQ6" s="33">
        <f t="shared" si="8"/>
        <v>95.24</v>
      </c>
      <c r="BR6" s="33">
        <f t="shared" si="8"/>
        <v>97.46</v>
      </c>
      <c r="BS6" s="33">
        <f t="shared" si="8"/>
        <v>116.13</v>
      </c>
      <c r="BT6" s="33">
        <f t="shared" si="8"/>
        <v>99.51</v>
      </c>
      <c r="BU6" s="33">
        <f t="shared" si="8"/>
        <v>97.71</v>
      </c>
      <c r="BV6" s="33">
        <f t="shared" si="8"/>
        <v>98.07</v>
      </c>
      <c r="BW6" s="33">
        <f t="shared" si="8"/>
        <v>96.56</v>
      </c>
      <c r="BX6" s="33">
        <f t="shared" si="8"/>
        <v>100.47</v>
      </c>
      <c r="BY6" s="32" t="str">
        <f>IF(BY7="","",IF(BY7="-","【-】","【"&amp;SUBSTITUTE(TEXT(BY7,"#,##0.00"),"-","△")&amp;"】"))</f>
        <v>【104.60】</v>
      </c>
      <c r="BZ6" s="33">
        <f>IF(BZ7="",NA(),BZ7)</f>
        <v>169.77</v>
      </c>
      <c r="CA6" s="33">
        <f t="shared" ref="CA6:CI6" si="9">IF(CA7="",NA(),CA7)</f>
        <v>164.15</v>
      </c>
      <c r="CB6" s="33">
        <f t="shared" si="9"/>
        <v>164.43</v>
      </c>
      <c r="CC6" s="33">
        <f t="shared" si="9"/>
        <v>160.46</v>
      </c>
      <c r="CD6" s="33">
        <f t="shared" si="9"/>
        <v>134.65</v>
      </c>
      <c r="CE6" s="33">
        <f t="shared" si="9"/>
        <v>171.34</v>
      </c>
      <c r="CF6" s="33">
        <f t="shared" si="9"/>
        <v>173.56</v>
      </c>
      <c r="CG6" s="33">
        <f t="shared" si="9"/>
        <v>172.26</v>
      </c>
      <c r="CH6" s="33">
        <f t="shared" si="9"/>
        <v>177.14</v>
      </c>
      <c r="CI6" s="33">
        <f t="shared" si="9"/>
        <v>169.82</v>
      </c>
      <c r="CJ6" s="32" t="str">
        <f>IF(CJ7="","",IF(CJ7="-","【-】","【"&amp;SUBSTITUTE(TEXT(CJ7,"#,##0.00"),"-","△")&amp;"】"))</f>
        <v>【164.21】</v>
      </c>
      <c r="CK6" s="33">
        <f>IF(CK7="",NA(),CK7)</f>
        <v>68.36</v>
      </c>
      <c r="CL6" s="33">
        <f t="shared" ref="CL6:CT6" si="10">IF(CL7="",NA(),CL7)</f>
        <v>67.66</v>
      </c>
      <c r="CM6" s="33">
        <f t="shared" si="10"/>
        <v>66.06</v>
      </c>
      <c r="CN6" s="33">
        <f t="shared" si="10"/>
        <v>60.46</v>
      </c>
      <c r="CO6" s="33">
        <f t="shared" si="10"/>
        <v>61.25</v>
      </c>
      <c r="CP6" s="33">
        <f t="shared" si="10"/>
        <v>56.8</v>
      </c>
      <c r="CQ6" s="33">
        <f t="shared" si="10"/>
        <v>55.84</v>
      </c>
      <c r="CR6" s="33">
        <f t="shared" si="10"/>
        <v>55.68</v>
      </c>
      <c r="CS6" s="33">
        <f t="shared" si="10"/>
        <v>55.64</v>
      </c>
      <c r="CT6" s="33">
        <f t="shared" si="10"/>
        <v>55.13</v>
      </c>
      <c r="CU6" s="32" t="str">
        <f>IF(CU7="","",IF(CU7="-","【-】","【"&amp;SUBSTITUTE(TEXT(CU7,"#,##0.00"),"-","△")&amp;"】"))</f>
        <v>【59.80】</v>
      </c>
      <c r="CV6" s="33">
        <f>IF(CV7="",NA(),CV7)</f>
        <v>91.26</v>
      </c>
      <c r="CW6" s="33">
        <f t="shared" ref="CW6:DE6" si="11">IF(CW7="",NA(),CW7)</f>
        <v>92.79</v>
      </c>
      <c r="CX6" s="33">
        <f t="shared" si="11"/>
        <v>92.95</v>
      </c>
      <c r="CY6" s="33">
        <f t="shared" si="11"/>
        <v>94.41</v>
      </c>
      <c r="CZ6" s="33">
        <f t="shared" si="11"/>
        <v>92.94</v>
      </c>
      <c r="DA6" s="33">
        <f t="shared" si="11"/>
        <v>83.67</v>
      </c>
      <c r="DB6" s="33">
        <f t="shared" si="11"/>
        <v>83.11</v>
      </c>
      <c r="DC6" s="33">
        <f t="shared" si="11"/>
        <v>83.18</v>
      </c>
      <c r="DD6" s="33">
        <f t="shared" si="11"/>
        <v>83.09</v>
      </c>
      <c r="DE6" s="33">
        <f t="shared" si="11"/>
        <v>83</v>
      </c>
      <c r="DF6" s="32" t="str">
        <f>IF(DF7="","",IF(DF7="-","【-】","【"&amp;SUBSTITUTE(TEXT(DF7,"#,##0.00"),"-","△")&amp;"】"))</f>
        <v>【89.78】</v>
      </c>
      <c r="DG6" s="33">
        <f>IF(DG7="",NA(),DG7)</f>
        <v>36.21</v>
      </c>
      <c r="DH6" s="33">
        <f t="shared" ref="DH6:DP6" si="12">IF(DH7="",NA(),DH7)</f>
        <v>38.21</v>
      </c>
      <c r="DI6" s="33">
        <f t="shared" si="12"/>
        <v>39.97</v>
      </c>
      <c r="DJ6" s="33">
        <f t="shared" si="12"/>
        <v>38.659999999999997</v>
      </c>
      <c r="DK6" s="33">
        <f t="shared" si="12"/>
        <v>40.659999999999997</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2.0099999999999998</v>
      </c>
      <c r="DS6" s="33">
        <f t="shared" ref="DS6:EA6" si="13">IF(DS7="",NA(),DS7)</f>
        <v>2</v>
      </c>
      <c r="DT6" s="33">
        <f t="shared" si="13"/>
        <v>4.16</v>
      </c>
      <c r="DU6" s="33">
        <f t="shared" si="13"/>
        <v>4.13</v>
      </c>
      <c r="DV6" s="33">
        <f t="shared" si="13"/>
        <v>3.54</v>
      </c>
      <c r="DW6" s="33">
        <f t="shared" si="13"/>
        <v>6.46</v>
      </c>
      <c r="DX6" s="33">
        <f t="shared" si="13"/>
        <v>6.63</v>
      </c>
      <c r="DY6" s="33">
        <f t="shared" si="13"/>
        <v>7.73</v>
      </c>
      <c r="DZ6" s="33">
        <f t="shared" si="13"/>
        <v>8.8699999999999992</v>
      </c>
      <c r="EA6" s="33">
        <f t="shared" si="13"/>
        <v>9.85</v>
      </c>
      <c r="EB6" s="32" t="str">
        <f>IF(EB7="","",IF(EB7="-","【-】","【"&amp;SUBSTITUTE(TEXT(EB7,"#,##0.00"),"-","△")&amp;"】"))</f>
        <v>【12.42】</v>
      </c>
      <c r="EC6" s="33">
        <f>IF(EC7="",NA(),EC7)</f>
        <v>3.37</v>
      </c>
      <c r="ED6" s="33">
        <f t="shared" ref="ED6:EL6" si="14">IF(ED7="",NA(),ED7)</f>
        <v>0.25</v>
      </c>
      <c r="EE6" s="33">
        <f t="shared" si="14"/>
        <v>0.53</v>
      </c>
      <c r="EF6" s="33">
        <f t="shared" si="14"/>
        <v>0.67</v>
      </c>
      <c r="EG6" s="33">
        <f t="shared" si="14"/>
        <v>1.26</v>
      </c>
      <c r="EH6" s="33">
        <f t="shared" si="14"/>
        <v>0.79</v>
      </c>
      <c r="EI6" s="33">
        <f t="shared" si="14"/>
        <v>0.78</v>
      </c>
      <c r="EJ6" s="33">
        <f t="shared" si="14"/>
        <v>0.67</v>
      </c>
      <c r="EK6" s="33">
        <f t="shared" si="14"/>
        <v>0.67</v>
      </c>
      <c r="EL6" s="33">
        <f t="shared" si="14"/>
        <v>0.66</v>
      </c>
      <c r="EM6" s="32" t="str">
        <f>IF(EM7="","",IF(EM7="-","【-】","【"&amp;SUBSTITUTE(TEXT(EM7,"#,##0.00"),"-","△")&amp;"】"))</f>
        <v>【0.78】</v>
      </c>
    </row>
    <row r="7" spans="1:143" s="34" customFormat="1" x14ac:dyDescent="0.15">
      <c r="A7" s="26"/>
      <c r="B7" s="35">
        <v>2014</v>
      </c>
      <c r="C7" s="35">
        <v>234419</v>
      </c>
      <c r="D7" s="35">
        <v>46</v>
      </c>
      <c r="E7" s="35">
        <v>1</v>
      </c>
      <c r="F7" s="35">
        <v>0</v>
      </c>
      <c r="G7" s="35">
        <v>1</v>
      </c>
      <c r="H7" s="35" t="s">
        <v>93</v>
      </c>
      <c r="I7" s="35" t="s">
        <v>94</v>
      </c>
      <c r="J7" s="35" t="s">
        <v>95</v>
      </c>
      <c r="K7" s="35" t="s">
        <v>96</v>
      </c>
      <c r="L7" s="35" t="s">
        <v>97</v>
      </c>
      <c r="M7" s="36" t="s">
        <v>98</v>
      </c>
      <c r="N7" s="36">
        <v>93.38</v>
      </c>
      <c r="O7" s="36">
        <v>99.7</v>
      </c>
      <c r="P7" s="36">
        <v>2754</v>
      </c>
      <c r="Q7" s="36">
        <v>27919</v>
      </c>
      <c r="R7" s="36">
        <v>23.8</v>
      </c>
      <c r="S7" s="36">
        <v>1173.07</v>
      </c>
      <c r="T7" s="36">
        <v>27930</v>
      </c>
      <c r="U7" s="36">
        <v>23.8</v>
      </c>
      <c r="V7" s="36">
        <v>1173.53</v>
      </c>
      <c r="W7" s="36">
        <v>98.98</v>
      </c>
      <c r="X7" s="36">
        <v>103.31</v>
      </c>
      <c r="Y7" s="36">
        <v>100.86</v>
      </c>
      <c r="Z7" s="36">
        <v>103.88</v>
      </c>
      <c r="AA7" s="36">
        <v>118.33</v>
      </c>
      <c r="AB7" s="36">
        <v>108.96</v>
      </c>
      <c r="AC7" s="36">
        <v>107.37</v>
      </c>
      <c r="AD7" s="36">
        <v>107.57</v>
      </c>
      <c r="AE7" s="36">
        <v>106.55</v>
      </c>
      <c r="AF7" s="36">
        <v>110.01</v>
      </c>
      <c r="AG7" s="36">
        <v>113.03</v>
      </c>
      <c r="AH7" s="36">
        <v>11.81</v>
      </c>
      <c r="AI7" s="36">
        <v>8.24</v>
      </c>
      <c r="AJ7" s="36">
        <v>7.78</v>
      </c>
      <c r="AK7" s="36">
        <v>3.74</v>
      </c>
      <c r="AL7" s="36">
        <v>0</v>
      </c>
      <c r="AM7" s="36">
        <v>7.45</v>
      </c>
      <c r="AN7" s="36">
        <v>8.5</v>
      </c>
      <c r="AO7" s="36">
        <v>9.34</v>
      </c>
      <c r="AP7" s="36">
        <v>9.56</v>
      </c>
      <c r="AQ7" s="36">
        <v>2.8</v>
      </c>
      <c r="AR7" s="36">
        <v>0.81</v>
      </c>
      <c r="AS7" s="36">
        <v>476.52</v>
      </c>
      <c r="AT7" s="36">
        <v>566.64</v>
      </c>
      <c r="AU7" s="36">
        <v>789.07</v>
      </c>
      <c r="AV7" s="36">
        <v>863.73</v>
      </c>
      <c r="AW7" s="36">
        <v>980.28</v>
      </c>
      <c r="AX7" s="36">
        <v>969.16</v>
      </c>
      <c r="AY7" s="36">
        <v>995.5</v>
      </c>
      <c r="AZ7" s="36">
        <v>915.5</v>
      </c>
      <c r="BA7" s="36">
        <v>963.24</v>
      </c>
      <c r="BB7" s="36">
        <v>381.53</v>
      </c>
      <c r="BC7" s="36">
        <v>264.16000000000003</v>
      </c>
      <c r="BD7" s="36">
        <v>40.159999999999997</v>
      </c>
      <c r="BE7" s="36">
        <v>45.15</v>
      </c>
      <c r="BF7" s="36">
        <v>58.1</v>
      </c>
      <c r="BG7" s="36">
        <v>70.650000000000006</v>
      </c>
      <c r="BH7" s="36">
        <v>69</v>
      </c>
      <c r="BI7" s="36">
        <v>421.66</v>
      </c>
      <c r="BJ7" s="36">
        <v>414.59</v>
      </c>
      <c r="BK7" s="36">
        <v>404.78</v>
      </c>
      <c r="BL7" s="36">
        <v>400.38</v>
      </c>
      <c r="BM7" s="36">
        <v>393.27</v>
      </c>
      <c r="BN7" s="36">
        <v>283.72000000000003</v>
      </c>
      <c r="BO7" s="36">
        <v>95.8</v>
      </c>
      <c r="BP7" s="36">
        <v>97.06</v>
      </c>
      <c r="BQ7" s="36">
        <v>95.24</v>
      </c>
      <c r="BR7" s="36">
        <v>97.46</v>
      </c>
      <c r="BS7" s="36">
        <v>116.13</v>
      </c>
      <c r="BT7" s="36">
        <v>99.51</v>
      </c>
      <c r="BU7" s="36">
        <v>97.71</v>
      </c>
      <c r="BV7" s="36">
        <v>98.07</v>
      </c>
      <c r="BW7" s="36">
        <v>96.56</v>
      </c>
      <c r="BX7" s="36">
        <v>100.47</v>
      </c>
      <c r="BY7" s="36">
        <v>104.6</v>
      </c>
      <c r="BZ7" s="36">
        <v>169.77</v>
      </c>
      <c r="CA7" s="36">
        <v>164.15</v>
      </c>
      <c r="CB7" s="36">
        <v>164.43</v>
      </c>
      <c r="CC7" s="36">
        <v>160.46</v>
      </c>
      <c r="CD7" s="36">
        <v>134.65</v>
      </c>
      <c r="CE7" s="36">
        <v>171.34</v>
      </c>
      <c r="CF7" s="36">
        <v>173.56</v>
      </c>
      <c r="CG7" s="36">
        <v>172.26</v>
      </c>
      <c r="CH7" s="36">
        <v>177.14</v>
      </c>
      <c r="CI7" s="36">
        <v>169.82</v>
      </c>
      <c r="CJ7" s="36">
        <v>164.21</v>
      </c>
      <c r="CK7" s="36">
        <v>68.36</v>
      </c>
      <c r="CL7" s="36">
        <v>67.66</v>
      </c>
      <c r="CM7" s="36">
        <v>66.06</v>
      </c>
      <c r="CN7" s="36">
        <v>60.46</v>
      </c>
      <c r="CO7" s="36">
        <v>61.25</v>
      </c>
      <c r="CP7" s="36">
        <v>56.8</v>
      </c>
      <c r="CQ7" s="36">
        <v>55.84</v>
      </c>
      <c r="CR7" s="36">
        <v>55.68</v>
      </c>
      <c r="CS7" s="36">
        <v>55.64</v>
      </c>
      <c r="CT7" s="36">
        <v>55.13</v>
      </c>
      <c r="CU7" s="36">
        <v>59.8</v>
      </c>
      <c r="CV7" s="36">
        <v>91.26</v>
      </c>
      <c r="CW7" s="36">
        <v>92.79</v>
      </c>
      <c r="CX7" s="36">
        <v>92.95</v>
      </c>
      <c r="CY7" s="36">
        <v>94.41</v>
      </c>
      <c r="CZ7" s="36">
        <v>92.94</v>
      </c>
      <c r="DA7" s="36">
        <v>83.67</v>
      </c>
      <c r="DB7" s="36">
        <v>83.11</v>
      </c>
      <c r="DC7" s="36">
        <v>83.18</v>
      </c>
      <c r="DD7" s="36">
        <v>83.09</v>
      </c>
      <c r="DE7" s="36">
        <v>83</v>
      </c>
      <c r="DF7" s="36">
        <v>89.78</v>
      </c>
      <c r="DG7" s="36">
        <v>36.21</v>
      </c>
      <c r="DH7" s="36">
        <v>38.21</v>
      </c>
      <c r="DI7" s="36">
        <v>39.97</v>
      </c>
      <c r="DJ7" s="36">
        <v>38.659999999999997</v>
      </c>
      <c r="DK7" s="36">
        <v>40.659999999999997</v>
      </c>
      <c r="DL7" s="36">
        <v>36.21</v>
      </c>
      <c r="DM7" s="36">
        <v>37.090000000000003</v>
      </c>
      <c r="DN7" s="36">
        <v>38.07</v>
      </c>
      <c r="DO7" s="36">
        <v>39.06</v>
      </c>
      <c r="DP7" s="36">
        <v>46.66</v>
      </c>
      <c r="DQ7" s="36">
        <v>46.31</v>
      </c>
      <c r="DR7" s="36">
        <v>2.0099999999999998</v>
      </c>
      <c r="DS7" s="36">
        <v>2</v>
      </c>
      <c r="DT7" s="36">
        <v>4.16</v>
      </c>
      <c r="DU7" s="36">
        <v>4.13</v>
      </c>
      <c r="DV7" s="36">
        <v>3.54</v>
      </c>
      <c r="DW7" s="36">
        <v>6.46</v>
      </c>
      <c r="DX7" s="36">
        <v>6.63</v>
      </c>
      <c r="DY7" s="36">
        <v>7.73</v>
      </c>
      <c r="DZ7" s="36">
        <v>8.8699999999999992</v>
      </c>
      <c r="EA7" s="36">
        <v>9.85</v>
      </c>
      <c r="EB7" s="36">
        <v>12.42</v>
      </c>
      <c r="EC7" s="36">
        <v>3.37</v>
      </c>
      <c r="ED7" s="36">
        <v>0.25</v>
      </c>
      <c r="EE7" s="36">
        <v>0.53</v>
      </c>
      <c r="EF7" s="36">
        <v>0.67</v>
      </c>
      <c r="EG7" s="36">
        <v>1.26</v>
      </c>
      <c r="EH7" s="36">
        <v>0.79</v>
      </c>
      <c r="EI7" s="36">
        <v>0.78</v>
      </c>
      <c r="EJ7" s="36">
        <v>0.67</v>
      </c>
      <c r="EK7" s="36">
        <v>0.67</v>
      </c>
      <c r="EL7" s="36">
        <v>0.66</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2016-02-24T02:45:51Z</cp:lastPrinted>
  <dcterms:created xsi:type="dcterms:W3CDTF">2016-02-03T07:22:42Z</dcterms:created>
  <dcterms:modified xsi:type="dcterms:W3CDTF">2016-02-24T02:47:06Z</dcterms:modified>
</cp:coreProperties>
</file>