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<sst xmlns="http://schemas.openxmlformats.org/spreadsheetml/2006/main" count="226" uniqueCount="111">
  <si>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</si>
  <si>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</si>
  <si>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</si>
  <si>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</si>
  <si>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</si>
  <si>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</si>
  <si>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</si>
  <si>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</si>
  <si>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</si>
  <si>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</si>
  <si>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</si>
  <si>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</si>
  <si>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</si>
  <si>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</si>
  <si>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</si>
  <si>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</si>
  <si>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</si>
  <si>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</si>
  <si>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</si>
  <si>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</si>
  <si>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</si>
  <si>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</si>
  <si>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</si>
  <si>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</si>
  <si>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</si>
  <si>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</si>
  <si>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</si>
  <si>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</si>
  <si>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</si>
  <si>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</si>
  <si>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</si>
  <si>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</si>
  <si>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</si>
  <si>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</si>
  <si>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</si>
  <si>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</si>
  <si>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</si>
  <si>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</si>
  <si>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</si>
  <si>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</si>
  <si>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</si>
  <si>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</si>
  <si>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</si>
  <si>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</si>
  <si>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</si>
  <si>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</si>
  <si>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</si>
  <si>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</si>
  <si>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</si>
  <si>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</si>
  <si>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</si>
  <si>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</si>
  <si>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</si>
  <si>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</si>
  <si>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</si>
  <si>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</si>
  <si>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</si>
  <si>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</si>
  <si>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</si>
  <si>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</si>
  <si>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</si>
  <si>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</si>
  <si>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</si>
  <si>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</si>
  <si>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</si>
  <si>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</si>
  <si>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</si>
  <si>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</si>
  <si>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</si>
  <si>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</si>
  <si>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</si>
  <si>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</si>
  <si>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</si>
  <si>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</si>
  <si>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</si>
  <si>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</si>
  <si>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</si>
  <si>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</si>
  <si>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</si>
  <si>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</si>
  <si>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</si>
  <si>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</si>
  <si>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</si>
  <si>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</si>
  <si>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</si>
  <si>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</si>
  <si>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</si>
  <si>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</si>
  <si>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</si>
  <si>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</si>
  <si>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</si>
  <si>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</si>
  <si>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</si>
  <si>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</si>
  <si>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</si>
  <si>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</si>
  <si>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蟹江町</t>
  </si>
  <si>
    <t>法非適用</t>
  </si>
  <si>
    <t>下水道事業</t>
  </si>
  <si>
    <t>公共下水道</t>
  </si>
  <si>
    <t>Cb3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</si>
  <si>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</si>
  <si>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</si>
  <si>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</si>
  <si>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</si>
  <si>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</si>
  <si>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</si>
  <si>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</si>
  <si>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管渠建設開始から10年ほどしか経過しておらず、管渠の改善等の事業は行っていない。</t>
    <phoneticPr fontId="4"/>
  </si>
  <si>
    <t>本町の公共下水道事業は、平成14年から整備をすすめ、平成22年３月末から供用開始し、平成26年度末で５年が経過した。現状は健全な経営であると言えるが、今後より健全かつ効率的な経営を行っていくためには、管渠の普及に努めていく一方、水洗化率の向上が必要不可欠である。</t>
    <rPh sb="48" eb="49">
      <t>マツ</t>
    </rPh>
    <phoneticPr fontId="4"/>
  </si>
  <si>
    <t>平成25年度以降、収益的収支比率及び経費回収率においてわずかであるが100％を超えている一方、水洗化率においては供用開始から年々増加しているものの全国平均を下回っている。また、汚水処理原価については、供用開始年度であった平成22年度において高い数値となったが、翌年度以降普及率の増加とともに年々減少している。今後、供用開始区域を順次拡大していくことにより使用料収入が増加すると見込まれるが、起債の償還金も増加していくため、健全な経営を維持するため、水洗化率の向上をはかり使用料の収入を確保していく必要がある。</t>
    <rPh sb="0" eb="2">
      <t>ヘイセイ</t>
    </rPh>
    <rPh sb="4" eb="6">
      <t>ネンド</t>
    </rPh>
    <rPh sb="6" eb="8">
      <t>イコウ</t>
    </rPh>
    <rPh sb="56" eb="58">
      <t>キョウヨウ</t>
    </rPh>
    <rPh sb="58" eb="60">
      <t>カイシ</t>
    </rPh>
    <rPh sb="62" eb="64">
      <t>ネンネン</t>
    </rPh>
    <rPh sb="64" eb="66">
      <t>ゾウカ</t>
    </rPh>
    <rPh sb="88" eb="90">
      <t>オスイ</t>
    </rPh>
    <rPh sb="90" eb="92">
      <t>ショリ</t>
    </rPh>
    <rPh sb="92" eb="94">
      <t>ゲンカ</t>
    </rPh>
    <rPh sb="100" eb="102">
      <t>キョウヨウ</t>
    </rPh>
    <rPh sb="102" eb="104">
      <t>カイシ</t>
    </rPh>
    <rPh sb="104" eb="106">
      <t>ネンド</t>
    </rPh>
    <rPh sb="110" eb="112">
      <t>ヘイセイ</t>
    </rPh>
    <rPh sb="114" eb="115">
      <t>ネン</t>
    </rPh>
    <rPh sb="115" eb="116">
      <t>ド</t>
    </rPh>
    <rPh sb="120" eb="121">
      <t>タカ</t>
    </rPh>
    <rPh sb="122" eb="124">
      <t>スウチ</t>
    </rPh>
    <rPh sb="154" eb="156">
      <t>コンゴ</t>
    </rPh>
    <rPh sb="157" eb="159">
      <t>キョウヨウ</t>
    </rPh>
    <rPh sb="159" eb="161">
      <t>カイシ</t>
    </rPh>
    <rPh sb="161" eb="163">
      <t>クイキ</t>
    </rPh>
    <rPh sb="164" eb="166">
      <t>ジュンジ</t>
    </rPh>
    <rPh sb="166" eb="168">
      <t>カクダイ</t>
    </rPh>
    <rPh sb="177" eb="179">
      <t>シヨウ</t>
    </rPh>
    <rPh sb="179" eb="180">
      <t>リョウ</t>
    </rPh>
    <rPh sb="180" eb="182">
      <t>シュウニュウ</t>
    </rPh>
    <rPh sb="183" eb="185">
      <t>ゾウカ</t>
    </rPh>
    <rPh sb="188" eb="190">
      <t>ミコ</t>
    </rPh>
    <rPh sb="195" eb="197">
      <t>キサイ</t>
    </rPh>
    <rPh sb="198" eb="201">
      <t>ショウカンキン</t>
    </rPh>
    <rPh sb="202" eb="204">
      <t>ゾウカ</t>
    </rPh>
    <rPh sb="211" eb="213">
      <t>ケンゼン</t>
    </rPh>
    <rPh sb="214" eb="216">
      <t>ケイエイ</t>
    </rPh>
    <rPh sb="217" eb="219">
      <t>イジ</t>
    </rPh>
    <rPh sb="224" eb="227">
      <t>スイセンカ</t>
    </rPh>
    <rPh sb="227" eb="228">
      <t>リツ</t>
    </rPh>
    <rPh sb="229" eb="231">
      <t>コウジョウ</t>
    </rPh>
    <rPh sb="235" eb="237">
      <t>シヨウ</t>
    </rPh>
    <rPh sb="237" eb="238">
      <t>リョウ</t>
    </rPh>
    <rPh sb="239" eb="241">
      <t>シュウニュウ</t>
    </rPh>
    <rPh sb="242" eb="244">
      <t>カクホ</t>
    </rPh>
    <rPh sb="248" eb="25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</si>
</sst>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918912"/>
        <c:axId val="9492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0.01</c:v>
                </c:pt>
                <c:pt idx="1">
                  <c:v>0</c:v>
                </c:pt>
                <c:pt idx="2" formatCode="#,##0.00;&quot;△&quot;#,##0.00;&quot;-&quot;">
                  <c:v>0.28999999999999998</c:v>
                </c:pt>
                <c:pt idx="3" formatCode="#,##0.00;&quot;△&quot;#,##0.00;&quot;-&quot;">
                  <c:v>0.74</c:v>
                </c:pt>
                <c:pt idx="4" formatCode="#,##0.00;&quot;△&quot;#,##0.00;&quot;-&quot;">
                  <c:v>0.57999999999999996</c:v>
                </c:pt>
              </c:numCache>
            </c:numRef>
          </c:val>
          <c:smooth val="0"/>
        </c:ser>
        <c:dLbls>
          <c:showLegendKey val="0"/>
          <c:showVal val="0"/>
          <c:showCatName val="0"/>
          <c:showSerName val="0"/>
          <c:showPercent val="0"/>
          <c:showBubbleSize val="0"/>
        </c:dLbls>
        <c:marker val="1"/>
        <c:smooth val="0"/>
        <c:axId val="94918912"/>
        <c:axId val="94929280"/>
      </c:lineChart>
      <c:dateAx>
        <c:axId val="94918912"/>
        <c:scaling>
          <c:orientation val="minMax"/>
        </c:scaling>
        <c:delete val="1"/>
        <c:axPos val="b"/>
        <c:numFmt formatCode="ge" sourceLinked="1"/>
        <c:majorTickMark val="none"/>
        <c:minorTickMark val="none"/>
        <c:tickLblPos val="none"/>
        <c:crossAx val="94929280"/>
        <c:crosses val="autoZero"/>
        <c:auto val="1"/>
        <c:lblOffset val="100"/>
        <c:baseTimeUnit val="years"/>
      </c:dateAx>
      <c:valAx>
        <c:axId val="9492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1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525504"/>
        <c:axId val="9561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6.76</c:v>
                </c:pt>
                <c:pt idx="1">
                  <c:v>38.799999999999997</c:v>
                </c:pt>
                <c:pt idx="2">
                  <c:v>45.25</c:v>
                </c:pt>
                <c:pt idx="3">
                  <c:v>37.36</c:v>
                </c:pt>
                <c:pt idx="4">
                  <c:v>42.07</c:v>
                </c:pt>
              </c:numCache>
            </c:numRef>
          </c:val>
          <c:smooth val="0"/>
        </c:ser>
        <c:dLbls>
          <c:showLegendKey val="0"/>
          <c:showVal val="0"/>
          <c:showCatName val="0"/>
          <c:showSerName val="0"/>
          <c:showPercent val="0"/>
          <c:showBubbleSize val="0"/>
        </c:dLbls>
        <c:marker val="1"/>
        <c:smooth val="0"/>
        <c:axId val="95525504"/>
        <c:axId val="95617792"/>
      </c:lineChart>
      <c:dateAx>
        <c:axId val="95525504"/>
        <c:scaling>
          <c:orientation val="minMax"/>
        </c:scaling>
        <c:delete val="1"/>
        <c:axPos val="b"/>
        <c:numFmt formatCode="ge" sourceLinked="1"/>
        <c:majorTickMark val="none"/>
        <c:minorTickMark val="none"/>
        <c:tickLblPos val="none"/>
        <c:crossAx val="95617792"/>
        <c:crosses val="autoZero"/>
        <c:auto val="1"/>
        <c:lblOffset val="100"/>
        <c:baseTimeUnit val="years"/>
      </c:dateAx>
      <c:valAx>
        <c:axId val="9561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2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15.07</c:v>
                </c:pt>
                <c:pt idx="1">
                  <c:v>54.99</c:v>
                </c:pt>
                <c:pt idx="2">
                  <c:v>59.63</c:v>
                </c:pt>
                <c:pt idx="3">
                  <c:v>67.14</c:v>
                </c:pt>
                <c:pt idx="4">
                  <c:v>71.27</c:v>
                </c:pt>
              </c:numCache>
            </c:numRef>
          </c:val>
        </c:ser>
        <c:dLbls>
          <c:showLegendKey val="0"/>
          <c:showVal val="0"/>
          <c:showCatName val="0"/>
          <c:showSerName val="0"/>
          <c:showPercent val="0"/>
          <c:showBubbleSize val="0"/>
        </c:dLbls>
        <c:gapWidth val="150"/>
        <c:axId val="95648000"/>
        <c:axId val="9565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80.599999999999994</c:v>
                </c:pt>
                <c:pt idx="1">
                  <c:v>81.72</c:v>
                </c:pt>
                <c:pt idx="2">
                  <c:v>68.540000000000006</c:v>
                </c:pt>
                <c:pt idx="3">
                  <c:v>61.85</c:v>
                </c:pt>
                <c:pt idx="4">
                  <c:v>63.92</c:v>
                </c:pt>
              </c:numCache>
            </c:numRef>
          </c:val>
          <c:smooth val="0"/>
        </c:ser>
        <c:dLbls>
          <c:showLegendKey val="0"/>
          <c:showVal val="0"/>
          <c:showCatName val="0"/>
          <c:showSerName val="0"/>
          <c:showPercent val="0"/>
          <c:showBubbleSize val="0"/>
        </c:dLbls>
        <c:marker val="1"/>
        <c:smooth val="0"/>
        <c:axId val="95648000"/>
        <c:axId val="95650176"/>
      </c:lineChart>
      <c:dateAx>
        <c:axId val="95648000"/>
        <c:scaling>
          <c:orientation val="minMax"/>
        </c:scaling>
        <c:delete val="1"/>
        <c:axPos val="b"/>
        <c:numFmt formatCode="ge" sourceLinked="1"/>
        <c:majorTickMark val="none"/>
        <c:minorTickMark val="none"/>
        <c:tickLblPos val="none"/>
        <c:crossAx val="95650176"/>
        <c:crosses val="autoZero"/>
        <c:auto val="1"/>
        <c:lblOffset val="100"/>
        <c:baseTimeUnit val="years"/>
      </c:dateAx>
      <c:valAx>
        <c:axId val="9565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4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97.34</c:v>
                </c:pt>
                <c:pt idx="1">
                  <c:v>90.34</c:v>
                </c:pt>
                <c:pt idx="2">
                  <c:v>83.21</c:v>
                </c:pt>
                <c:pt idx="3">
                  <c:v>100.11</c:v>
                </c:pt>
                <c:pt idx="4">
                  <c:v>104.83</c:v>
                </c:pt>
              </c:numCache>
            </c:numRef>
          </c:val>
        </c:ser>
        <c:dLbls>
          <c:showLegendKey val="0"/>
          <c:showVal val="0"/>
          <c:showCatName val="0"/>
          <c:showSerName val="0"/>
          <c:showPercent val="0"/>
          <c:showBubbleSize val="0"/>
        </c:dLbls>
        <c:gapWidth val="150"/>
        <c:axId val="94951296"/>
        <c:axId val="9496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951296"/>
        <c:axId val="94969856"/>
      </c:lineChart>
      <c:dateAx>
        <c:axId val="94951296"/>
        <c:scaling>
          <c:orientation val="minMax"/>
        </c:scaling>
        <c:delete val="1"/>
        <c:axPos val="b"/>
        <c:numFmt formatCode="ge" sourceLinked="1"/>
        <c:majorTickMark val="none"/>
        <c:minorTickMark val="none"/>
        <c:tickLblPos val="none"/>
        <c:crossAx val="94969856"/>
        <c:crosses val="autoZero"/>
        <c:auto val="1"/>
        <c:lblOffset val="100"/>
        <c:baseTimeUnit val="years"/>
      </c:dateAx>
      <c:valAx>
        <c:axId val="9496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5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004160"/>
        <c:axId val="9500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004160"/>
        <c:axId val="95006080"/>
      </c:lineChart>
      <c:dateAx>
        <c:axId val="95004160"/>
        <c:scaling>
          <c:orientation val="minMax"/>
        </c:scaling>
        <c:delete val="1"/>
        <c:axPos val="b"/>
        <c:numFmt formatCode="ge" sourceLinked="1"/>
        <c:majorTickMark val="none"/>
        <c:minorTickMark val="none"/>
        <c:tickLblPos val="none"/>
        <c:crossAx val="95006080"/>
        <c:crosses val="autoZero"/>
        <c:auto val="1"/>
        <c:lblOffset val="100"/>
        <c:baseTimeUnit val="years"/>
      </c:dateAx>
      <c:valAx>
        <c:axId val="9500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0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560832"/>
        <c:axId val="9556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560832"/>
        <c:axId val="95562752"/>
      </c:lineChart>
      <c:dateAx>
        <c:axId val="95560832"/>
        <c:scaling>
          <c:orientation val="minMax"/>
        </c:scaling>
        <c:delete val="1"/>
        <c:axPos val="b"/>
        <c:numFmt formatCode="ge" sourceLinked="1"/>
        <c:majorTickMark val="none"/>
        <c:minorTickMark val="none"/>
        <c:tickLblPos val="none"/>
        <c:crossAx val="95562752"/>
        <c:crosses val="autoZero"/>
        <c:auto val="1"/>
        <c:lblOffset val="100"/>
        <c:baseTimeUnit val="years"/>
      </c:dateAx>
      <c:valAx>
        <c:axId val="9556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289344"/>
        <c:axId val="9529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289344"/>
        <c:axId val="95290496"/>
      </c:lineChart>
      <c:dateAx>
        <c:axId val="95289344"/>
        <c:scaling>
          <c:orientation val="minMax"/>
        </c:scaling>
        <c:delete val="1"/>
        <c:axPos val="b"/>
        <c:numFmt formatCode="ge" sourceLinked="1"/>
        <c:majorTickMark val="none"/>
        <c:minorTickMark val="none"/>
        <c:tickLblPos val="none"/>
        <c:crossAx val="95290496"/>
        <c:crosses val="autoZero"/>
        <c:auto val="1"/>
        <c:lblOffset val="100"/>
        <c:baseTimeUnit val="years"/>
      </c:dateAx>
      <c:valAx>
        <c:axId val="9529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8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312512"/>
        <c:axId val="9533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312512"/>
        <c:axId val="95335168"/>
      </c:lineChart>
      <c:dateAx>
        <c:axId val="95312512"/>
        <c:scaling>
          <c:orientation val="minMax"/>
        </c:scaling>
        <c:delete val="1"/>
        <c:axPos val="b"/>
        <c:numFmt formatCode="ge" sourceLinked="1"/>
        <c:majorTickMark val="none"/>
        <c:minorTickMark val="none"/>
        <c:tickLblPos val="none"/>
        <c:crossAx val="95335168"/>
        <c:crosses val="autoZero"/>
        <c:auto val="1"/>
        <c:lblOffset val="100"/>
        <c:baseTimeUnit val="years"/>
      </c:dateAx>
      <c:valAx>
        <c:axId val="9533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1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344896"/>
        <c:axId val="9537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822.94</c:v>
                </c:pt>
                <c:pt idx="1">
                  <c:v>947.07</c:v>
                </c:pt>
                <c:pt idx="2">
                  <c:v>1707.82</c:v>
                </c:pt>
                <c:pt idx="3">
                  <c:v>1853.46</c:v>
                </c:pt>
                <c:pt idx="4">
                  <c:v>1847.13</c:v>
                </c:pt>
              </c:numCache>
            </c:numRef>
          </c:val>
          <c:smooth val="0"/>
        </c:ser>
        <c:dLbls>
          <c:showLegendKey val="0"/>
          <c:showVal val="0"/>
          <c:showCatName val="0"/>
          <c:showSerName val="0"/>
          <c:showPercent val="0"/>
          <c:showBubbleSize val="0"/>
        </c:dLbls>
        <c:marker val="1"/>
        <c:smooth val="0"/>
        <c:axId val="95344896"/>
        <c:axId val="95379840"/>
      </c:lineChart>
      <c:dateAx>
        <c:axId val="95344896"/>
        <c:scaling>
          <c:orientation val="minMax"/>
        </c:scaling>
        <c:delete val="1"/>
        <c:axPos val="b"/>
        <c:numFmt formatCode="ge" sourceLinked="1"/>
        <c:majorTickMark val="none"/>
        <c:minorTickMark val="none"/>
        <c:tickLblPos val="none"/>
        <c:crossAx val="95379840"/>
        <c:crosses val="autoZero"/>
        <c:auto val="1"/>
        <c:lblOffset val="100"/>
        <c:baseTimeUnit val="years"/>
      </c:dateAx>
      <c:valAx>
        <c:axId val="9537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4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4.4400000000000004</c:v>
                </c:pt>
                <c:pt idx="1">
                  <c:v>43.67</c:v>
                </c:pt>
                <c:pt idx="2">
                  <c:v>86.05</c:v>
                </c:pt>
                <c:pt idx="3">
                  <c:v>100.41</c:v>
                </c:pt>
                <c:pt idx="4">
                  <c:v>109.51</c:v>
                </c:pt>
              </c:numCache>
            </c:numRef>
          </c:val>
        </c:ser>
        <c:dLbls>
          <c:showLegendKey val="0"/>
          <c:showVal val="0"/>
          <c:showCatName val="0"/>
          <c:showSerName val="0"/>
          <c:showPercent val="0"/>
          <c:showBubbleSize val="0"/>
        </c:dLbls>
        <c:gapWidth val="150"/>
        <c:axId val="95410048"/>
        <c:axId val="9541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64.37</c:v>
                </c:pt>
                <c:pt idx="1">
                  <c:v>71.05</c:v>
                </c:pt>
                <c:pt idx="2">
                  <c:v>48.1</c:v>
                </c:pt>
                <c:pt idx="3">
                  <c:v>45.22</c:v>
                </c:pt>
                <c:pt idx="4">
                  <c:v>42.22</c:v>
                </c:pt>
              </c:numCache>
            </c:numRef>
          </c:val>
          <c:smooth val="0"/>
        </c:ser>
        <c:dLbls>
          <c:showLegendKey val="0"/>
          <c:showVal val="0"/>
          <c:showCatName val="0"/>
          <c:showSerName val="0"/>
          <c:showPercent val="0"/>
          <c:showBubbleSize val="0"/>
        </c:dLbls>
        <c:marker val="1"/>
        <c:smooth val="0"/>
        <c:axId val="95410048"/>
        <c:axId val="95412224"/>
      </c:lineChart>
      <c:dateAx>
        <c:axId val="95410048"/>
        <c:scaling>
          <c:orientation val="minMax"/>
        </c:scaling>
        <c:delete val="1"/>
        <c:axPos val="b"/>
        <c:numFmt formatCode="ge" sourceLinked="1"/>
        <c:majorTickMark val="none"/>
        <c:minorTickMark val="none"/>
        <c:tickLblPos val="none"/>
        <c:crossAx val="95412224"/>
        <c:crosses val="autoZero"/>
        <c:auto val="1"/>
        <c:lblOffset val="100"/>
        <c:baseTimeUnit val="years"/>
      </c:dateAx>
      <c:valAx>
        <c:axId val="9541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1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3758.73</c:v>
                </c:pt>
                <c:pt idx="1">
                  <c:v>392.97</c:v>
                </c:pt>
                <c:pt idx="2">
                  <c:v>178.58</c:v>
                </c:pt>
                <c:pt idx="3">
                  <c:v>154.83000000000001</c:v>
                </c:pt>
                <c:pt idx="4">
                  <c:v>148.79</c:v>
                </c:pt>
              </c:numCache>
            </c:numRef>
          </c:val>
        </c:ser>
        <c:dLbls>
          <c:showLegendKey val="0"/>
          <c:showVal val="0"/>
          <c:showCatName val="0"/>
          <c:showSerName val="0"/>
          <c:showPercent val="0"/>
          <c:showBubbleSize val="0"/>
        </c:dLbls>
        <c:gapWidth val="150"/>
        <c:axId val="95493504"/>
        <c:axId val="9550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178.75</c:v>
                </c:pt>
                <c:pt idx="1">
                  <c:v>160.94</c:v>
                </c:pt>
                <c:pt idx="2">
                  <c:v>275.68</c:v>
                </c:pt>
                <c:pt idx="3">
                  <c:v>290.39999999999998</c:v>
                </c:pt>
                <c:pt idx="4">
                  <c:v>300.07</c:v>
                </c:pt>
              </c:numCache>
            </c:numRef>
          </c:val>
          <c:smooth val="0"/>
        </c:ser>
        <c:dLbls>
          <c:showLegendKey val="0"/>
          <c:showVal val="0"/>
          <c:showCatName val="0"/>
          <c:showSerName val="0"/>
          <c:showPercent val="0"/>
          <c:showBubbleSize val="0"/>
        </c:dLbls>
        <c:marker val="1"/>
        <c:smooth val="0"/>
        <c:axId val="95493504"/>
        <c:axId val="95507968"/>
      </c:lineChart>
      <c:dateAx>
        <c:axId val="95493504"/>
        <c:scaling>
          <c:orientation val="minMax"/>
        </c:scaling>
        <c:delete val="1"/>
        <c:axPos val="b"/>
        <c:numFmt formatCode="ge" sourceLinked="1"/>
        <c:majorTickMark val="none"/>
        <c:minorTickMark val="none"/>
        <c:tickLblPos val="none"/>
        <c:crossAx val="95507968"/>
        <c:crosses val="autoZero"/>
        <c:auto val="1"/>
        <c:lblOffset val="100"/>
        <c:baseTimeUnit val="years"/>
      </c:dateAx>
      <c:valAx>
        <c:axId val="9550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9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蟹江町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Cb3</v>
      </c>
      <c r="X8" s="46"/>
      <c r="Y8" s="46"/>
      <c r="Z8" s="46"/>
      <c r="AA8" s="46"/>
      <c r="AB8" s="46"/>
      <c r="AC8" s="46"/>
      <c r="AD8" s="3"/>
      <c r="AE8" s="3"/>
      <c r="AF8" s="3"/>
      <c r="AG8" s="3"/>
      <c r="AH8" s="3"/>
      <c r="AI8" s="3"/>
      <c r="AJ8" s="3"/>
      <c r="AK8" s="3"/>
      <c r="AL8" s="47">
        <f>データ!R6</f>
        <v>37713</v>
      </c>
      <c r="AM8" s="47"/>
      <c r="AN8" s="47"/>
      <c r="AO8" s="47"/>
      <c r="AP8" s="47"/>
      <c r="AQ8" s="47"/>
      <c r="AR8" s="47"/>
      <c r="AS8" s="47"/>
      <c r="AT8" s="43">
        <f>データ!S6</f>
        <v>11.09</v>
      </c>
      <c r="AU8" s="43"/>
      <c r="AV8" s="43"/>
      <c r="AW8" s="43"/>
      <c r="AX8" s="43"/>
      <c r="AY8" s="43"/>
      <c r="AZ8" s="43"/>
      <c r="BA8" s="43"/>
      <c r="BB8" s="43">
        <f>データ!T6</f>
        <v>3400.63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36.229999999999997</v>
      </c>
      <c r="Q10" s="43"/>
      <c r="R10" s="43"/>
      <c r="S10" s="43"/>
      <c r="T10" s="43"/>
      <c r="U10" s="43"/>
      <c r="V10" s="43"/>
      <c r="W10" s="43">
        <f>データ!P6</f>
        <v>92.08</v>
      </c>
      <c r="X10" s="43"/>
      <c r="Y10" s="43"/>
      <c r="Z10" s="43"/>
      <c r="AA10" s="43"/>
      <c r="AB10" s="43"/>
      <c r="AC10" s="43"/>
      <c r="AD10" s="47">
        <f>データ!Q6</f>
        <v>2808</v>
      </c>
      <c r="AE10" s="47"/>
      <c r="AF10" s="47"/>
      <c r="AG10" s="47"/>
      <c r="AH10" s="47"/>
      <c r="AI10" s="47"/>
      <c r="AJ10" s="47"/>
      <c r="AK10" s="2"/>
      <c r="AL10" s="47">
        <f>データ!U6</f>
        <v>13666</v>
      </c>
      <c r="AM10" s="47"/>
      <c r="AN10" s="47"/>
      <c r="AO10" s="47"/>
      <c r="AP10" s="47"/>
      <c r="AQ10" s="47"/>
      <c r="AR10" s="47"/>
      <c r="AS10" s="47"/>
      <c r="AT10" s="43">
        <f>データ!V6</f>
        <v>1.97</v>
      </c>
      <c r="AU10" s="43"/>
      <c r="AV10" s="43"/>
      <c r="AW10" s="43"/>
      <c r="AX10" s="43"/>
      <c r="AY10" s="43"/>
      <c r="AZ10" s="43"/>
      <c r="BA10" s="43"/>
      <c r="BB10" s="43">
        <f>データ!W6</f>
        <v>6937.06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234257</v>
      </c>
      <c r="D6" s="31">
        <f t="shared" si="3"/>
        <v>47</v>
      </c>
      <c r="E6" s="31">
        <f t="shared" si="3"/>
        <v>17</v>
      </c>
      <c r="F6" s="31">
        <f t="shared" si="3"/>
        <v>1</v>
      </c>
      <c r="G6" s="31">
        <f t="shared" si="3"/>
        <v>0</v>
      </c>
      <c r="H6" s="31" t="str">
        <f t="shared" si="3"/>
        <v>愛知県　蟹江町</v>
      </c>
      <c r="I6" s="31" t="str">
        <f t="shared" si="3"/>
        <v>法非適用</v>
      </c>
      <c r="J6" s="31" t="str">
        <f t="shared" si="3"/>
        <v>下水道事業</v>
      </c>
      <c r="K6" s="31" t="str">
        <f t="shared" si="3"/>
        <v>公共下水道</v>
      </c>
      <c r="L6" s="31" t="str">
        <f t="shared" si="3"/>
        <v>Cb3</v>
      </c>
      <c r="M6" s="32" t="str">
        <f t="shared" si="3"/>
        <v>-</v>
      </c>
      <c r="N6" s="32" t="str">
        <f t="shared" si="3"/>
        <v>該当数値なし</v>
      </c>
      <c r="O6" s="32">
        <f t="shared" si="3"/>
        <v>36.229999999999997</v>
      </c>
      <c r="P6" s="32">
        <f t="shared" si="3"/>
        <v>92.08</v>
      </c>
      <c r="Q6" s="32">
        <f t="shared" si="3"/>
        <v>2808</v>
      </c>
      <c r="R6" s="32">
        <f t="shared" si="3"/>
        <v>37713</v>
      </c>
      <c r="S6" s="32">
        <f t="shared" si="3"/>
        <v>11.09</v>
      </c>
      <c r="T6" s="32">
        <f t="shared" si="3"/>
        <v>3400.63</v>
      </c>
      <c r="U6" s="32">
        <f t="shared" si="3"/>
        <v>13666</v>
      </c>
      <c r="V6" s="32">
        <f t="shared" si="3"/>
        <v>1.97</v>
      </c>
      <c r="W6" s="32">
        <f t="shared" si="3"/>
        <v>6937.06</v>
      </c>
      <c r="X6" s="33">
        <f>IF(X7="",NA(),X7)</f>
        <v>97.34</v>
      </c>
      <c r="Y6" s="33">
        <f t="shared" ref="Y6:AG6" si="4">IF(Y7="",NA(),Y7)</f>
        <v>90.34</v>
      </c>
      <c r="Z6" s="33">
        <f t="shared" si="4"/>
        <v>83.21</v>
      </c>
      <c r="AA6" s="33">
        <f t="shared" si="4"/>
        <v>100.11</v>
      </c>
      <c r="AB6" s="33">
        <f t="shared" si="4"/>
        <v>104.83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822.94</v>
      </c>
      <c r="BK6" s="33">
        <f t="shared" si="7"/>
        <v>947.07</v>
      </c>
      <c r="BL6" s="33">
        <f t="shared" si="7"/>
        <v>1707.82</v>
      </c>
      <c r="BM6" s="33">
        <f t="shared" si="7"/>
        <v>1853.46</v>
      </c>
      <c r="BN6" s="33">
        <f t="shared" si="7"/>
        <v>1847.13</v>
      </c>
      <c r="BO6" s="32" t="str">
        <f>IF(BO7="","",IF(BO7="-","【-】","【"&amp;SUBSTITUTE(TEXT(BO7,"#,##0.00"),"-","△")&amp;"】"))</f>
        <v>【776.35】</v>
      </c>
      <c r="BP6" s="33">
        <f>IF(BP7="",NA(),BP7)</f>
        <v>4.4400000000000004</v>
      </c>
      <c r="BQ6" s="33">
        <f t="shared" ref="BQ6:BY6" si="8">IF(BQ7="",NA(),BQ7)</f>
        <v>43.67</v>
      </c>
      <c r="BR6" s="33">
        <f t="shared" si="8"/>
        <v>86.05</v>
      </c>
      <c r="BS6" s="33">
        <f t="shared" si="8"/>
        <v>100.41</v>
      </c>
      <c r="BT6" s="33">
        <f t="shared" si="8"/>
        <v>109.51</v>
      </c>
      <c r="BU6" s="33">
        <f t="shared" si="8"/>
        <v>64.37</v>
      </c>
      <c r="BV6" s="33">
        <f t="shared" si="8"/>
        <v>71.05</v>
      </c>
      <c r="BW6" s="33">
        <f t="shared" si="8"/>
        <v>48.1</v>
      </c>
      <c r="BX6" s="33">
        <f t="shared" si="8"/>
        <v>45.22</v>
      </c>
      <c r="BY6" s="33">
        <f t="shared" si="8"/>
        <v>42.22</v>
      </c>
      <c r="BZ6" s="32" t="str">
        <f>IF(BZ7="","",IF(BZ7="-","【-】","【"&amp;SUBSTITUTE(TEXT(BZ7,"#,##0.00"),"-","△")&amp;"】"))</f>
        <v>【96.57】</v>
      </c>
      <c r="CA6" s="33">
        <f>IF(CA7="",NA(),CA7)</f>
        <v>3758.73</v>
      </c>
      <c r="CB6" s="33">
        <f t="shared" ref="CB6:CJ6" si="9">IF(CB7="",NA(),CB7)</f>
        <v>392.97</v>
      </c>
      <c r="CC6" s="33">
        <f t="shared" si="9"/>
        <v>178.58</v>
      </c>
      <c r="CD6" s="33">
        <f t="shared" si="9"/>
        <v>154.83000000000001</v>
      </c>
      <c r="CE6" s="33">
        <f t="shared" si="9"/>
        <v>148.79</v>
      </c>
      <c r="CF6" s="33">
        <f t="shared" si="9"/>
        <v>178.75</v>
      </c>
      <c r="CG6" s="33">
        <f t="shared" si="9"/>
        <v>160.94</v>
      </c>
      <c r="CH6" s="33">
        <f t="shared" si="9"/>
        <v>275.68</v>
      </c>
      <c r="CI6" s="33">
        <f t="shared" si="9"/>
        <v>290.39999999999998</v>
      </c>
      <c r="CJ6" s="33">
        <f t="shared" si="9"/>
        <v>300.07</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6.76</v>
      </c>
      <c r="CR6" s="33">
        <f t="shared" si="10"/>
        <v>38.799999999999997</v>
      </c>
      <c r="CS6" s="33">
        <f t="shared" si="10"/>
        <v>45.25</v>
      </c>
      <c r="CT6" s="33">
        <f t="shared" si="10"/>
        <v>37.36</v>
      </c>
      <c r="CU6" s="33">
        <f t="shared" si="10"/>
        <v>42.07</v>
      </c>
      <c r="CV6" s="32" t="str">
        <f>IF(CV7="","",IF(CV7="-","【-】","【"&amp;SUBSTITUTE(TEXT(CV7,"#,##0.00"),"-","△")&amp;"】"))</f>
        <v>【60.35】</v>
      </c>
      <c r="CW6" s="33">
        <f>IF(CW7="",NA(),CW7)</f>
        <v>15.07</v>
      </c>
      <c r="CX6" s="33">
        <f t="shared" ref="CX6:DF6" si="11">IF(CX7="",NA(),CX7)</f>
        <v>54.99</v>
      </c>
      <c r="CY6" s="33">
        <f t="shared" si="11"/>
        <v>59.63</v>
      </c>
      <c r="CZ6" s="33">
        <f t="shared" si="11"/>
        <v>67.14</v>
      </c>
      <c r="DA6" s="33">
        <f t="shared" si="11"/>
        <v>71.27</v>
      </c>
      <c r="DB6" s="33">
        <f t="shared" si="11"/>
        <v>80.599999999999994</v>
      </c>
      <c r="DC6" s="33">
        <f t="shared" si="11"/>
        <v>81.72</v>
      </c>
      <c r="DD6" s="33">
        <f t="shared" si="11"/>
        <v>68.540000000000006</v>
      </c>
      <c r="DE6" s="33">
        <f t="shared" si="11"/>
        <v>61.85</v>
      </c>
      <c r="DF6" s="33">
        <f t="shared" si="11"/>
        <v>63.92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2">
        <f t="shared" si="14"/>
        <v>0</v>
      </c>
      <c r="EK6" s="33">
        <f t="shared" si="14"/>
        <v>0.28999999999999998</v>
      </c>
      <c r="EL6" s="33">
        <f t="shared" si="14"/>
        <v>0.74</v>
      </c>
      <c r="EM6" s="33">
        <f t="shared" si="14"/>
        <v>0.57999999999999996</v>
      </c>
      <c r="EN6" s="32" t="str">
        <f>IF(EN7="","",IF(EN7="-","【-】","【"&amp;SUBSTITUTE(TEXT(EN7,"#,##0.00"),"-","△")&amp;"】"))</f>
        <v>【0.17】</v>
      </c>
    </row>
    <row r="7" spans="1:144" s="34" customFormat="1">
      <c r="A7" s="26"/>
      <c r="B7" s="35">
        <v>2014</v>
      </c>
      <c r="C7" s="35">
        <v>234257</v>
      </c>
      <c r="D7" s="35">
        <v>47</v>
      </c>
      <c r="E7" s="35">
        <v>17</v>
      </c>
      <c r="F7" s="35">
        <v>1</v>
      </c>
      <c r="G7" s="35">
        <v>0</v>
      </c>
      <c r="H7" s="35" t="s">
        <v>96</v>
      </c>
      <c r="I7" s="35" t="s">
        <v>97</v>
      </c>
      <c r="J7" s="35" t="s">
        <v>98</v>
      </c>
      <c r="K7" s="35" t="s">
        <v>99</v>
      </c>
      <c r="L7" s="35" t="s">
        <v>100</v>
      </c>
      <c r="M7" s="36" t="s">
        <v>101</v>
      </c>
      <c r="N7" s="36" t="s">
        <v>102</v>
      </c>
      <c r="O7" s="36">
        <v>36.229999999999997</v>
      </c>
      <c r="P7" s="36">
        <v>92.08</v>
      </c>
      <c r="Q7" s="36">
        <v>2808</v>
      </c>
      <c r="R7" s="36">
        <v>37713</v>
      </c>
      <c r="S7" s="36">
        <v>11.09</v>
      </c>
      <c r="T7" s="36">
        <v>3400.63</v>
      </c>
      <c r="U7" s="36">
        <v>13666</v>
      </c>
      <c r="V7" s="36">
        <v>1.97</v>
      </c>
      <c r="W7" s="36">
        <v>6937.06</v>
      </c>
      <c r="X7" s="36">
        <v>97.34</v>
      </c>
      <c r="Y7" s="36">
        <v>90.34</v>
      </c>
      <c r="Z7" s="36">
        <v>83.21</v>
      </c>
      <c r="AA7" s="36">
        <v>100.11</v>
      </c>
      <c r="AB7" s="36">
        <v>104.83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822.94</v>
      </c>
      <c r="BK7" s="36">
        <v>947.07</v>
      </c>
      <c r="BL7" s="36">
        <v>1707.82</v>
      </c>
      <c r="BM7" s="36">
        <v>1853.46</v>
      </c>
      <c r="BN7" s="36">
        <v>1847.13</v>
      </c>
      <c r="BO7" s="36">
        <v>776.35</v>
      </c>
      <c r="BP7" s="36">
        <v>4.4400000000000004</v>
      </c>
      <c r="BQ7" s="36">
        <v>43.67</v>
      </c>
      <c r="BR7" s="36">
        <v>86.05</v>
      </c>
      <c r="BS7" s="36">
        <v>100.41</v>
      </c>
      <c r="BT7" s="36">
        <v>109.51</v>
      </c>
      <c r="BU7" s="36">
        <v>64.37</v>
      </c>
      <c r="BV7" s="36">
        <v>71.05</v>
      </c>
      <c r="BW7" s="36">
        <v>48.1</v>
      </c>
      <c r="BX7" s="36">
        <v>45.22</v>
      </c>
      <c r="BY7" s="36">
        <v>42.22</v>
      </c>
      <c r="BZ7" s="36">
        <v>96.57</v>
      </c>
      <c r="CA7" s="36">
        <v>3758.73</v>
      </c>
      <c r="CB7" s="36">
        <v>392.97</v>
      </c>
      <c r="CC7" s="36">
        <v>178.58</v>
      </c>
      <c r="CD7" s="36">
        <v>154.83000000000001</v>
      </c>
      <c r="CE7" s="36">
        <v>148.79</v>
      </c>
      <c r="CF7" s="36">
        <v>178.75</v>
      </c>
      <c r="CG7" s="36">
        <v>160.94</v>
      </c>
      <c r="CH7" s="36">
        <v>275.68</v>
      </c>
      <c r="CI7" s="36">
        <v>290.39999999999998</v>
      </c>
      <c r="CJ7" s="36">
        <v>300.07</v>
      </c>
      <c r="CK7" s="36">
        <v>142.28</v>
      </c>
      <c r="CL7" s="36" t="s">
        <v>101</v>
      </c>
      <c r="CM7" s="36" t="s">
        <v>101</v>
      </c>
      <c r="CN7" s="36" t="s">
        <v>101</v>
      </c>
      <c r="CO7" s="36" t="s">
        <v>101</v>
      </c>
      <c r="CP7" s="36" t="s">
        <v>101</v>
      </c>
      <c r="CQ7" s="36">
        <v>6.76</v>
      </c>
      <c r="CR7" s="36">
        <v>38.799999999999997</v>
      </c>
      <c r="CS7" s="36">
        <v>45.25</v>
      </c>
      <c r="CT7" s="36">
        <v>37.36</v>
      </c>
      <c r="CU7" s="36">
        <v>42.07</v>
      </c>
      <c r="CV7" s="36">
        <v>60.35</v>
      </c>
      <c r="CW7" s="36">
        <v>15.07</v>
      </c>
      <c r="CX7" s="36">
        <v>54.99</v>
      </c>
      <c r="CY7" s="36">
        <v>59.63</v>
      </c>
      <c r="CZ7" s="36">
        <v>67.14</v>
      </c>
      <c r="DA7" s="36">
        <v>71.27</v>
      </c>
      <c r="DB7" s="36">
        <v>80.599999999999994</v>
      </c>
      <c r="DC7" s="36">
        <v>81.72</v>
      </c>
      <c r="DD7" s="36">
        <v>68.540000000000006</v>
      </c>
      <c r="DE7" s="36">
        <v>61.85</v>
      </c>
      <c r="DF7" s="36">
        <v>63.92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v>
      </c>
      <c r="EK7" s="36">
        <v>0.28999999999999998</v>
      </c>
      <c r="EL7" s="36">
        <v>0.74</v>
      </c>
      <c r="EM7" s="36">
        <v>0.57999999999999996</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2016-02-24T04:24:36Z</cp:lastPrinted>
  <dcterms:created xsi:type="dcterms:W3CDTF">2016-02-03T08:53:45Z</dcterms:created>
  <dcterms:modified xsi:type="dcterms:W3CDTF">2016-02-25T04:38:36Z</dcterms:modified>
</cp:coreProperties>
</file>