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255" windowWidth="10305" windowHeight="76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B8" i="4"/>
  <c r="W8" i="4"/>
  <c r="P8" i="4"/>
  <c r="B6" i="4"/>
  <c r="D10" i="5" l="1"/>
  <c r="C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<sst xmlns="http://schemas.openxmlformats.org/spreadsheetml/2006/main" count="226" uniqueCount="111">
  <si>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</si>
  <si>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</si>
  <si>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</si>
  <si>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</si>
  <si>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</si>
  <si>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</si>
  <si>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</si>
  <si>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</si>
  <si>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</si>
  <si>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</si>
  <si>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</si>
  <si>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</si>
  <si>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</si>
  <si>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</si>
  <si>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</si>
  <si>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</si>
  <si>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</si>
  <si>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</si>
  <si>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</si>
  <si>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</si>
  <si>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</si>
  <si>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</si>
  <si>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</si>
  <si>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</si>
  <si>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</si>
  <si>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</si>
  <si>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</si>
  <si>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</si>
  <si>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</si>
  <si>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</si>
  <si>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</si>
  <si>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</si>
  <si>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</si>
  <si>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</si>
  <si>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</si>
  <si>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</si>
  <si>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</si>
  <si>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</si>
  <si>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</si>
  <si>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</si>
  <si>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</si>
  <si>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</si>
  <si>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</si>
  <si>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</si>
  <si>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</si>
  <si>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</si>
  <si>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</si>
  <si>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</si>
  <si>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</si>
  <si>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</si>
  <si>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</si>
  <si>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</si>
  <si>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</si>
  <si>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</si>
  <si>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</si>
  <si>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</si>
  <si>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</si>
  <si>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</si>
  <si>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</si>
  <si>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</si>
  <si>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</si>
  <si>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</si>
  <si>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</si>
  <si>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</si>
  <si>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</si>
  <si>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</si>
  <si>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</si>
  <si>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</si>
  <si>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</si>
  <si>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</si>
  <si>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</si>
  <si>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</si>
  <si>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</si>
  <si>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</si>
  <si>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</si>
  <si>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</si>
  <si>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</si>
  <si>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</si>
  <si>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</si>
  <si>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</si>
  <si>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</si>
  <si>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</si>
  <si>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</si>
  <si>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</si>
  <si>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</si>
  <si>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</si>
  <si>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</si>
  <si>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</si>
  <si>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</si>
  <si>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</si>
  <si>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</si>
  <si>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</si>
  <si>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</si>
  <si>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</si>
  <si>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</si>
  <si>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</si>
  <si>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阿久比町</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</si>
  <si>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</si>
  <si>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</si>
  <si>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</si>
  <si>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</si>
  <si>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</si>
  <si>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</si>
  <si>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</si>
  <si>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</si>
  <si>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</si>
  <si>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</si>
  <si>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</si>
  <si>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整備が進められ、下水道使用料が増加してきたことにより改善してきたが、市街化区域の整備が終了したことにより今後は大幅な収入の増は見込めないため費用面での経営改善が必要である。
④企業債残高対事業規模比率
　大規模投資のため借入した企業債の残高が減少し、下水道使用料が増加してきたことにより、指標は減少し平均値を下回った。今後は市街化区域の整備が終了したこともあり、多額の借入はなくなるので指標は改善傾向にある。
⑤経費回収率
　下水道使用料の増加に伴い指標は改善してきたが、平均値を下回っている。汚水処理費の多くを流域下水道への負担金が占めているが、この経費の削減は難しいためその他の経費の削減に努める必要がある。
⑥汚水処理原価
　整備が進み有収水量が増加してきたことにより指標が改善されてきた。今後、不明水対策・接続率の向上を進め改善に努める。
⑧水洗化率
　指標が大きく平均を下回っているため、今後接続率向上のために戸別訪問・ＰＲ活動を行っていく必要がある。
</t>
    <rPh sb="1" eb="3">
      <t>シュウエキ</t>
    </rPh>
    <rPh sb="3" eb="4">
      <t>テキ</t>
    </rPh>
    <rPh sb="4" eb="6">
      <t>シュウシ</t>
    </rPh>
    <rPh sb="6" eb="8">
      <t>ヒリツ</t>
    </rPh>
    <rPh sb="10" eb="12">
      <t>セイビ</t>
    </rPh>
    <rPh sb="13" eb="14">
      <t>スス</t>
    </rPh>
    <rPh sb="18" eb="20">
      <t>ゲスイ</t>
    </rPh>
    <rPh sb="20" eb="21">
      <t>ドウ</t>
    </rPh>
    <rPh sb="21" eb="24">
      <t>シヨウリョウ</t>
    </rPh>
    <rPh sb="25" eb="27">
      <t>ゾウカ</t>
    </rPh>
    <rPh sb="36" eb="38">
      <t>カイゼン</t>
    </rPh>
    <rPh sb="44" eb="47">
      <t>シガイカ</t>
    </rPh>
    <rPh sb="47" eb="49">
      <t>クイキ</t>
    </rPh>
    <rPh sb="50" eb="52">
      <t>セイビ</t>
    </rPh>
    <rPh sb="53" eb="55">
      <t>シュウリョウ</t>
    </rPh>
    <rPh sb="62" eb="64">
      <t>コンゴ</t>
    </rPh>
    <rPh sb="65" eb="67">
      <t>オオハバ</t>
    </rPh>
    <rPh sb="68" eb="70">
      <t>シュウニュウ</t>
    </rPh>
    <rPh sb="71" eb="72">
      <t>ゾウ</t>
    </rPh>
    <rPh sb="73" eb="75">
      <t>ミコ</t>
    </rPh>
    <rPh sb="80" eb="82">
      <t>ヒヨウ</t>
    </rPh>
    <rPh sb="82" eb="83">
      <t>メン</t>
    </rPh>
    <rPh sb="85" eb="87">
      <t>ケイエイ</t>
    </rPh>
    <rPh sb="87" eb="89">
      <t>カイゼン</t>
    </rPh>
    <rPh sb="90" eb="92">
      <t>ヒツヨウ</t>
    </rPh>
    <rPh sb="98" eb="100">
      <t>キギョウ</t>
    </rPh>
    <rPh sb="100" eb="101">
      <t>サイ</t>
    </rPh>
    <rPh sb="101" eb="103">
      <t>ザンダカ</t>
    </rPh>
    <rPh sb="103" eb="104">
      <t>タイ</t>
    </rPh>
    <rPh sb="104" eb="106">
      <t>ジギョウ</t>
    </rPh>
    <rPh sb="106" eb="108">
      <t>キボ</t>
    </rPh>
    <rPh sb="108" eb="110">
      <t>ヒリツ</t>
    </rPh>
    <rPh sb="112" eb="115">
      <t>ダイキボ</t>
    </rPh>
    <rPh sb="115" eb="117">
      <t>トウシ</t>
    </rPh>
    <rPh sb="120" eb="122">
      <t>カリイレ</t>
    </rPh>
    <rPh sb="124" eb="126">
      <t>キギョウ</t>
    </rPh>
    <rPh sb="126" eb="127">
      <t>サイ</t>
    </rPh>
    <rPh sb="128" eb="130">
      <t>ザンダカ</t>
    </rPh>
    <rPh sb="131" eb="133">
      <t>ゲンショウ</t>
    </rPh>
    <rPh sb="135" eb="137">
      <t>ゲスイ</t>
    </rPh>
    <rPh sb="137" eb="138">
      <t>ドウ</t>
    </rPh>
    <rPh sb="138" eb="141">
      <t>シヨウリョウ</t>
    </rPh>
    <rPh sb="142" eb="144">
      <t>ゾウカ</t>
    </rPh>
    <rPh sb="154" eb="156">
      <t>シヒョウ</t>
    </rPh>
    <rPh sb="157" eb="159">
      <t>ゲンショウ</t>
    </rPh>
    <rPh sb="160" eb="162">
      <t>ヘイキン</t>
    </rPh>
    <rPh sb="162" eb="163">
      <t>チ</t>
    </rPh>
    <rPh sb="164" eb="166">
      <t>シタマワ</t>
    </rPh>
    <rPh sb="169" eb="171">
      <t>コンゴ</t>
    </rPh>
    <rPh sb="172" eb="175">
      <t>シガイカ</t>
    </rPh>
    <rPh sb="175" eb="177">
      <t>クイキ</t>
    </rPh>
    <rPh sb="178" eb="180">
      <t>セイビ</t>
    </rPh>
    <rPh sb="181" eb="183">
      <t>シュウリョウ</t>
    </rPh>
    <rPh sb="191" eb="193">
      <t>タガク</t>
    </rPh>
    <rPh sb="194" eb="196">
      <t>カリイレ</t>
    </rPh>
    <rPh sb="203" eb="205">
      <t>シヒョウ</t>
    </rPh>
    <rPh sb="206" eb="208">
      <t>カイゼン</t>
    </rPh>
    <rPh sb="208" eb="210">
      <t>ケイコウ</t>
    </rPh>
    <rPh sb="216" eb="218">
      <t>ケイヒ</t>
    </rPh>
    <rPh sb="218" eb="220">
      <t>カイシュウ</t>
    </rPh>
    <rPh sb="220" eb="221">
      <t>リツ</t>
    </rPh>
    <rPh sb="223" eb="225">
      <t>ゲスイ</t>
    </rPh>
    <rPh sb="225" eb="226">
      <t>ドウ</t>
    </rPh>
    <rPh sb="226" eb="229">
      <t>シヨウリョウ</t>
    </rPh>
    <rPh sb="230" eb="232">
      <t>ゾウカ</t>
    </rPh>
    <rPh sb="233" eb="234">
      <t>トモナ</t>
    </rPh>
    <rPh sb="235" eb="237">
      <t>シヒョウ</t>
    </rPh>
    <rPh sb="238" eb="240">
      <t>カイゼン</t>
    </rPh>
    <rPh sb="246" eb="249">
      <t>ヘイキンチ</t>
    </rPh>
    <rPh sb="250" eb="252">
      <t>シタマワ</t>
    </rPh>
    <rPh sb="257" eb="259">
      <t>オスイ</t>
    </rPh>
    <rPh sb="259" eb="261">
      <t>ショリ</t>
    </rPh>
    <rPh sb="261" eb="262">
      <t>ヒ</t>
    </rPh>
    <rPh sb="263" eb="264">
      <t>オオ</t>
    </rPh>
    <rPh sb="266" eb="268">
      <t>リュウイキ</t>
    </rPh>
    <rPh sb="268" eb="269">
      <t>ゲ</t>
    </rPh>
    <rPh sb="269" eb="271">
      <t>スイドウ</t>
    </rPh>
    <rPh sb="273" eb="276">
      <t>フタンキン</t>
    </rPh>
    <rPh sb="277" eb="278">
      <t>シ</t>
    </rPh>
    <rPh sb="286" eb="288">
      <t>ケイヒ</t>
    </rPh>
    <rPh sb="289" eb="291">
      <t>サクゲン</t>
    </rPh>
    <rPh sb="292" eb="293">
      <t>ムズカ</t>
    </rPh>
    <rPh sb="299" eb="300">
      <t>タ</t>
    </rPh>
    <rPh sb="301" eb="303">
      <t>ケイヒ</t>
    </rPh>
    <rPh sb="304" eb="306">
      <t>サクゲン</t>
    </rPh>
    <rPh sb="307" eb="308">
      <t>ツト</t>
    </rPh>
    <rPh sb="310" eb="312">
      <t>ヒツヨウ</t>
    </rPh>
    <rPh sb="318" eb="320">
      <t>オスイ</t>
    </rPh>
    <rPh sb="320" eb="322">
      <t>ショリ</t>
    </rPh>
    <rPh sb="322" eb="324">
      <t>ゲンカ</t>
    </rPh>
    <rPh sb="326" eb="328">
      <t>セイビ</t>
    </rPh>
    <rPh sb="329" eb="330">
      <t>スス</t>
    </rPh>
    <rPh sb="333" eb="335">
      <t>スイリョウ</t>
    </rPh>
    <rPh sb="336" eb="338">
      <t>ゾウカ</t>
    </rPh>
    <rPh sb="347" eb="349">
      <t>シヒョウ</t>
    </rPh>
    <rPh sb="350" eb="352">
      <t>カイゼン</t>
    </rPh>
    <rPh sb="358" eb="360">
      <t>コンゴ</t>
    </rPh>
    <rPh sb="361" eb="362">
      <t>フ</t>
    </rPh>
    <rPh sb="363" eb="364">
      <t>スイ</t>
    </rPh>
    <rPh sb="364" eb="366">
      <t>タイサク</t>
    </rPh>
    <rPh sb="367" eb="369">
      <t>セツゾク</t>
    </rPh>
    <rPh sb="369" eb="370">
      <t>リツ</t>
    </rPh>
    <rPh sb="371" eb="373">
      <t>コウジョウ</t>
    </rPh>
    <rPh sb="374" eb="375">
      <t>スス</t>
    </rPh>
    <rPh sb="376" eb="378">
      <t>カイゼン</t>
    </rPh>
    <rPh sb="379" eb="380">
      <t>ツト</t>
    </rPh>
    <rPh sb="385" eb="388">
      <t>スイセンカ</t>
    </rPh>
    <rPh sb="388" eb="389">
      <t>リツ</t>
    </rPh>
    <rPh sb="391" eb="393">
      <t>シヒョウ</t>
    </rPh>
    <rPh sb="394" eb="395">
      <t>オオ</t>
    </rPh>
    <rPh sb="397" eb="399">
      <t>ヘイキン</t>
    </rPh>
    <rPh sb="400" eb="402">
      <t>シタマワ</t>
    </rPh>
    <rPh sb="409" eb="411">
      <t>コンゴ</t>
    </rPh>
    <rPh sb="411" eb="413">
      <t>セツゾク</t>
    </rPh>
    <rPh sb="413" eb="414">
      <t>リツ</t>
    </rPh>
    <rPh sb="414" eb="416">
      <t>コウジョウ</t>
    </rPh>
    <rPh sb="420" eb="422">
      <t>コベツ</t>
    </rPh>
    <rPh sb="422" eb="424">
      <t>ホウモン</t>
    </rPh>
    <rPh sb="427" eb="429">
      <t>カツドウ</t>
    </rPh>
    <rPh sb="430" eb="431">
      <t>オコナ</t>
    </rPh>
    <rPh sb="435" eb="437">
      <t>ヒツヨウ</t>
    </rPh>
    <phoneticPr fontId="4"/>
  </si>
  <si>
    <t>　事業開始が昭和63年、供用開始が平成6年のため管渠の耐用年数とされている50年には、まだ達していない。そのため今のところ指標はあがっていない。
　今後、施設が老朽化していくため、更新・改良・維持を計画的に行っていく必要がある。</t>
    <rPh sb="1" eb="3">
      <t>ジギョウ</t>
    </rPh>
    <rPh sb="3" eb="5">
      <t>カイシ</t>
    </rPh>
    <rPh sb="6" eb="8">
      <t>ショウワ</t>
    </rPh>
    <rPh sb="10" eb="11">
      <t>ネン</t>
    </rPh>
    <rPh sb="12" eb="14">
      <t>キョウヨウ</t>
    </rPh>
    <rPh sb="14" eb="16">
      <t>カイシ</t>
    </rPh>
    <rPh sb="17" eb="19">
      <t>ヘイセイ</t>
    </rPh>
    <rPh sb="20" eb="21">
      <t>ネン</t>
    </rPh>
    <rPh sb="24" eb="25">
      <t>カン</t>
    </rPh>
    <rPh sb="25" eb="26">
      <t>キョ</t>
    </rPh>
    <rPh sb="27" eb="29">
      <t>タイヨウ</t>
    </rPh>
    <rPh sb="29" eb="31">
      <t>ネンスウ</t>
    </rPh>
    <rPh sb="39" eb="40">
      <t>ネン</t>
    </rPh>
    <rPh sb="45" eb="46">
      <t>タッ</t>
    </rPh>
    <rPh sb="56" eb="57">
      <t>イマ</t>
    </rPh>
    <rPh sb="61" eb="63">
      <t>シヒョウ</t>
    </rPh>
    <rPh sb="74" eb="76">
      <t>コンゴ</t>
    </rPh>
    <rPh sb="77" eb="79">
      <t>シセツ</t>
    </rPh>
    <rPh sb="80" eb="83">
      <t>ロウキュウカ</t>
    </rPh>
    <rPh sb="90" eb="92">
      <t>コウシン</t>
    </rPh>
    <rPh sb="93" eb="95">
      <t>カイリョウ</t>
    </rPh>
    <rPh sb="96" eb="98">
      <t>イジ</t>
    </rPh>
    <rPh sb="99" eb="102">
      <t>ケイカクテキ</t>
    </rPh>
    <rPh sb="103" eb="104">
      <t>オコナ</t>
    </rPh>
    <rPh sb="108" eb="110">
      <t>ヒツヨウ</t>
    </rPh>
    <phoneticPr fontId="4"/>
  </si>
  <si>
    <t>　平成26年度末で、市街化区域の整備が完了したため、今後下水道使用料、有収水量が大幅に増加することは見込めない中、接続率向上のためのＰＲ活動、不明水対策を行い収入の確保に努める。
　また、法適用し、公営企業会計方式を導入することを予定しており、損益情報・資産情報から的確な経営状況を把握するとともに、検証を行い、健全な経営に努める。
　管渠の補修については、長寿命化計画に基づき計画的な改修を行う。
　</t>
    <rPh sb="1" eb="3">
      <t>ヘイセイ</t>
    </rPh>
    <rPh sb="5" eb="7">
      <t>ネンド</t>
    </rPh>
    <rPh sb="7" eb="8">
      <t>マツ</t>
    </rPh>
    <rPh sb="10" eb="13">
      <t>シガイカ</t>
    </rPh>
    <rPh sb="13" eb="15">
      <t>クイキ</t>
    </rPh>
    <rPh sb="16" eb="18">
      <t>セイビ</t>
    </rPh>
    <rPh sb="19" eb="21">
      <t>カンリョウ</t>
    </rPh>
    <rPh sb="26" eb="28">
      <t>コンゴ</t>
    </rPh>
    <rPh sb="28" eb="31">
      <t>ゲスイドウ</t>
    </rPh>
    <rPh sb="31" eb="34">
      <t>シヨウリョウ</t>
    </rPh>
    <rPh sb="35" eb="36">
      <t>ユウ</t>
    </rPh>
    <rPh sb="36" eb="37">
      <t>シュウ</t>
    </rPh>
    <rPh sb="37" eb="39">
      <t>スイリョウ</t>
    </rPh>
    <rPh sb="40" eb="42">
      <t>オオハバ</t>
    </rPh>
    <rPh sb="43" eb="45">
      <t>ゾウカ</t>
    </rPh>
    <rPh sb="50" eb="52">
      <t>ミコ</t>
    </rPh>
    <rPh sb="55" eb="56">
      <t>ナカ</t>
    </rPh>
    <rPh sb="57" eb="59">
      <t>セツゾク</t>
    </rPh>
    <rPh sb="59" eb="60">
      <t>リツ</t>
    </rPh>
    <rPh sb="60" eb="62">
      <t>コウジョウ</t>
    </rPh>
    <rPh sb="68" eb="70">
      <t>カツドウ</t>
    </rPh>
    <rPh sb="71" eb="73">
      <t>フメイ</t>
    </rPh>
    <rPh sb="73" eb="74">
      <t>スイ</t>
    </rPh>
    <rPh sb="74" eb="76">
      <t>タイサク</t>
    </rPh>
    <rPh sb="77" eb="78">
      <t>オコナ</t>
    </rPh>
    <rPh sb="79" eb="81">
      <t>シュウニュウ</t>
    </rPh>
    <rPh sb="82" eb="84">
      <t>カクホ</t>
    </rPh>
    <rPh sb="85" eb="86">
      <t>ツト</t>
    </rPh>
    <rPh sb="94" eb="95">
      <t>ホウ</t>
    </rPh>
    <rPh sb="95" eb="96">
      <t>テキ</t>
    </rPh>
    <rPh sb="96" eb="97">
      <t>ヨウ</t>
    </rPh>
    <rPh sb="99" eb="101">
      <t>コウエイ</t>
    </rPh>
    <rPh sb="101" eb="103">
      <t>キギョウ</t>
    </rPh>
    <rPh sb="103" eb="105">
      <t>カイケイ</t>
    </rPh>
    <rPh sb="105" eb="107">
      <t>ホウシキ</t>
    </rPh>
    <rPh sb="108" eb="110">
      <t>ドウニュウ</t>
    </rPh>
    <rPh sb="115" eb="117">
      <t>ヨテイ</t>
    </rPh>
    <rPh sb="122" eb="124">
      <t>ソンエキ</t>
    </rPh>
    <rPh sb="124" eb="126">
      <t>ジョウホウ</t>
    </rPh>
    <rPh sb="127" eb="129">
      <t>シサン</t>
    </rPh>
    <rPh sb="129" eb="131">
      <t>ジョウホウ</t>
    </rPh>
    <rPh sb="133" eb="135">
      <t>テキカク</t>
    </rPh>
    <rPh sb="136" eb="138">
      <t>ケイエイ</t>
    </rPh>
    <rPh sb="138" eb="140">
      <t>ジョウキョウ</t>
    </rPh>
    <rPh sb="141" eb="143">
      <t>ハアク</t>
    </rPh>
    <rPh sb="150" eb="152">
      <t>ケンショウ</t>
    </rPh>
    <rPh sb="153" eb="154">
      <t>オコナ</t>
    </rPh>
    <rPh sb="156" eb="158">
      <t>ケンゼン</t>
    </rPh>
    <rPh sb="159" eb="161">
      <t>ケイエイ</t>
    </rPh>
    <rPh sb="162" eb="163">
      <t>ツト</t>
    </rPh>
    <rPh sb="168" eb="169">
      <t>カン</t>
    </rPh>
    <rPh sb="169" eb="170">
      <t>キョ</t>
    </rPh>
    <rPh sb="171" eb="173">
      <t>ホシュウ</t>
    </rPh>
    <rPh sb="179" eb="180">
      <t>チョウ</t>
    </rPh>
    <rPh sb="180" eb="183">
      <t>ジュミョウカ</t>
    </rPh>
    <rPh sb="183" eb="185">
      <t>ケイカク</t>
    </rPh>
    <rPh sb="186" eb="187">
      <t>モト</t>
    </rPh>
    <rPh sb="189" eb="192">
      <t>ケイカクテキ</t>
    </rPh>
    <rPh sb="193" eb="195">
      <t>カイシュウ</t>
    </rPh>
    <rPh sb="196" eb="19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</si>
</sst>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328512"/>
        <c:axId val="973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0.13</c:v>
                </c:pt>
                <c:pt idx="2">
                  <c:v>0.17</c:v>
                </c:pt>
                <c:pt idx="3">
                  <c:v>0.12</c:v>
                </c:pt>
                <c:pt idx="4">
                  <c:v>0.11</c:v>
                </c:pt>
              </c:numCache>
            </c:numRef>
          </c:val>
          <c:smooth val="0"/>
        </c:ser>
        <c:dLbls>
          <c:showLegendKey val="0"/>
          <c:showVal val="0"/>
          <c:showCatName val="0"/>
          <c:showSerName val="0"/>
          <c:showPercent val="0"/>
          <c:showBubbleSize val="0"/>
        </c:dLbls>
        <c:marker val="1"/>
        <c:smooth val="0"/>
        <c:axId val="97328512"/>
        <c:axId val="97350784"/>
      </c:lineChart>
      <c:dateAx>
        <c:axId val="97328512"/>
        <c:scaling>
          <c:orientation val="minMax"/>
        </c:scaling>
        <c:delete val="1"/>
        <c:axPos val="b"/>
        <c:numFmt formatCode="ge" sourceLinked="1"/>
        <c:majorTickMark val="none"/>
        <c:minorTickMark val="none"/>
        <c:tickLblPos val="none"/>
        <c:crossAx val="97350784"/>
        <c:crosses val="autoZero"/>
        <c:auto val="1"/>
        <c:lblOffset val="100"/>
        <c:baseTimeUnit val="years"/>
      </c:dateAx>
      <c:valAx>
        <c:axId val="973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077120"/>
        <c:axId val="990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57.71</c:v>
                </c:pt>
                <c:pt idx="1">
                  <c:v>54.91</c:v>
                </c:pt>
                <c:pt idx="2">
                  <c:v>51.83</c:v>
                </c:pt>
                <c:pt idx="3">
                  <c:v>50.27</c:v>
                </c:pt>
                <c:pt idx="4">
                  <c:v>51.08</c:v>
                </c:pt>
              </c:numCache>
            </c:numRef>
          </c:val>
          <c:smooth val="0"/>
        </c:ser>
        <c:dLbls>
          <c:showLegendKey val="0"/>
          <c:showVal val="0"/>
          <c:showCatName val="0"/>
          <c:showSerName val="0"/>
          <c:showPercent val="0"/>
          <c:showBubbleSize val="0"/>
        </c:dLbls>
        <c:marker val="1"/>
        <c:smooth val="0"/>
        <c:axId val="99077120"/>
        <c:axId val="99083008"/>
      </c:lineChart>
      <c:dateAx>
        <c:axId val="99077120"/>
        <c:scaling>
          <c:orientation val="minMax"/>
        </c:scaling>
        <c:delete val="1"/>
        <c:axPos val="b"/>
        <c:numFmt formatCode="ge" sourceLinked="1"/>
        <c:majorTickMark val="none"/>
        <c:minorTickMark val="none"/>
        <c:tickLblPos val="none"/>
        <c:crossAx val="99083008"/>
        <c:crosses val="autoZero"/>
        <c:auto val="1"/>
        <c:lblOffset val="100"/>
        <c:baseTimeUnit val="years"/>
      </c:dateAx>
      <c:valAx>
        <c:axId val="990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77.33</c:v>
                </c:pt>
                <c:pt idx="1">
                  <c:v>79.599999999999994</c:v>
                </c:pt>
                <c:pt idx="2">
                  <c:v>81.95</c:v>
                </c:pt>
                <c:pt idx="3">
                  <c:v>83.84</c:v>
                </c:pt>
                <c:pt idx="4">
                  <c:v>85.17</c:v>
                </c:pt>
              </c:numCache>
            </c:numRef>
          </c:val>
        </c:ser>
        <c:dLbls>
          <c:showLegendKey val="0"/>
          <c:showVal val="0"/>
          <c:showCatName val="0"/>
          <c:showSerName val="0"/>
          <c:showPercent val="0"/>
          <c:showBubbleSize val="0"/>
        </c:dLbls>
        <c:gapWidth val="150"/>
        <c:axId val="99114368"/>
        <c:axId val="991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c:v>
                </c:pt>
                <c:pt idx="1">
                  <c:v>89.2</c:v>
                </c:pt>
                <c:pt idx="2">
                  <c:v>88.67</c:v>
                </c:pt>
                <c:pt idx="3">
                  <c:v>89.13</c:v>
                </c:pt>
                <c:pt idx="4">
                  <c:v>88.59</c:v>
                </c:pt>
              </c:numCache>
            </c:numRef>
          </c:val>
          <c:smooth val="0"/>
        </c:ser>
        <c:dLbls>
          <c:showLegendKey val="0"/>
          <c:showVal val="0"/>
          <c:showCatName val="0"/>
          <c:showSerName val="0"/>
          <c:showPercent val="0"/>
          <c:showBubbleSize val="0"/>
        </c:dLbls>
        <c:marker val="1"/>
        <c:smooth val="0"/>
        <c:axId val="99114368"/>
        <c:axId val="99128448"/>
      </c:lineChart>
      <c:dateAx>
        <c:axId val="99114368"/>
        <c:scaling>
          <c:orientation val="minMax"/>
        </c:scaling>
        <c:delete val="1"/>
        <c:axPos val="b"/>
        <c:numFmt formatCode="ge" sourceLinked="1"/>
        <c:majorTickMark val="none"/>
        <c:minorTickMark val="none"/>
        <c:tickLblPos val="none"/>
        <c:crossAx val="99128448"/>
        <c:crosses val="autoZero"/>
        <c:auto val="1"/>
        <c:lblOffset val="100"/>
        <c:baseTimeUnit val="years"/>
      </c:dateAx>
      <c:valAx>
        <c:axId val="991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69.239999999999995</c:v>
                </c:pt>
                <c:pt idx="1">
                  <c:v>73.8</c:v>
                </c:pt>
                <c:pt idx="2">
                  <c:v>75.349999999999994</c:v>
                </c:pt>
                <c:pt idx="3">
                  <c:v>80.180000000000007</c:v>
                </c:pt>
                <c:pt idx="4">
                  <c:v>81.2</c:v>
                </c:pt>
              </c:numCache>
            </c:numRef>
          </c:val>
        </c:ser>
        <c:dLbls>
          <c:showLegendKey val="0"/>
          <c:showVal val="0"/>
          <c:showCatName val="0"/>
          <c:showSerName val="0"/>
          <c:showPercent val="0"/>
          <c:showBubbleSize val="0"/>
        </c:dLbls>
        <c:gapWidth val="150"/>
        <c:axId val="97533952"/>
        <c:axId val="975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33952"/>
        <c:axId val="97535488"/>
      </c:lineChart>
      <c:dateAx>
        <c:axId val="97533952"/>
        <c:scaling>
          <c:orientation val="minMax"/>
        </c:scaling>
        <c:delete val="1"/>
        <c:axPos val="b"/>
        <c:numFmt formatCode="ge" sourceLinked="1"/>
        <c:majorTickMark val="none"/>
        <c:minorTickMark val="none"/>
        <c:tickLblPos val="none"/>
        <c:crossAx val="97535488"/>
        <c:crosses val="autoZero"/>
        <c:auto val="1"/>
        <c:lblOffset val="100"/>
        <c:baseTimeUnit val="years"/>
      </c:dateAx>
      <c:valAx>
        <c:axId val="975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571200"/>
        <c:axId val="975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71200"/>
        <c:axId val="97572736"/>
      </c:lineChart>
      <c:dateAx>
        <c:axId val="97571200"/>
        <c:scaling>
          <c:orientation val="minMax"/>
        </c:scaling>
        <c:delete val="1"/>
        <c:axPos val="b"/>
        <c:numFmt formatCode="ge" sourceLinked="1"/>
        <c:majorTickMark val="none"/>
        <c:minorTickMark val="none"/>
        <c:tickLblPos val="none"/>
        <c:crossAx val="97572736"/>
        <c:crosses val="autoZero"/>
        <c:auto val="1"/>
        <c:lblOffset val="100"/>
        <c:baseTimeUnit val="years"/>
      </c:dateAx>
      <c:valAx>
        <c:axId val="975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682176"/>
        <c:axId val="976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82176"/>
        <c:axId val="97683712"/>
      </c:lineChart>
      <c:dateAx>
        <c:axId val="97682176"/>
        <c:scaling>
          <c:orientation val="minMax"/>
        </c:scaling>
        <c:delete val="1"/>
        <c:axPos val="b"/>
        <c:numFmt formatCode="ge" sourceLinked="1"/>
        <c:majorTickMark val="none"/>
        <c:minorTickMark val="none"/>
        <c:tickLblPos val="none"/>
        <c:crossAx val="97683712"/>
        <c:crosses val="autoZero"/>
        <c:auto val="1"/>
        <c:lblOffset val="100"/>
        <c:baseTimeUnit val="years"/>
      </c:dateAx>
      <c:valAx>
        <c:axId val="976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17248"/>
        <c:axId val="9773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17248"/>
        <c:axId val="97731328"/>
      </c:lineChart>
      <c:dateAx>
        <c:axId val="97717248"/>
        <c:scaling>
          <c:orientation val="minMax"/>
        </c:scaling>
        <c:delete val="1"/>
        <c:axPos val="b"/>
        <c:numFmt formatCode="ge" sourceLinked="1"/>
        <c:majorTickMark val="none"/>
        <c:minorTickMark val="none"/>
        <c:tickLblPos val="none"/>
        <c:crossAx val="97731328"/>
        <c:crosses val="autoZero"/>
        <c:auto val="1"/>
        <c:lblOffset val="100"/>
        <c:baseTimeUnit val="years"/>
      </c:dateAx>
      <c:valAx>
        <c:axId val="977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75616"/>
        <c:axId val="977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75616"/>
        <c:axId val="97777152"/>
      </c:lineChart>
      <c:dateAx>
        <c:axId val="97775616"/>
        <c:scaling>
          <c:orientation val="minMax"/>
        </c:scaling>
        <c:delete val="1"/>
        <c:axPos val="b"/>
        <c:numFmt formatCode="ge" sourceLinked="1"/>
        <c:majorTickMark val="none"/>
        <c:minorTickMark val="none"/>
        <c:tickLblPos val="none"/>
        <c:crossAx val="97777152"/>
        <c:crosses val="autoZero"/>
        <c:auto val="1"/>
        <c:lblOffset val="100"/>
        <c:baseTimeUnit val="years"/>
      </c:dateAx>
      <c:valAx>
        <c:axId val="977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1567.55</c:v>
                </c:pt>
                <c:pt idx="1">
                  <c:v>1385.49</c:v>
                </c:pt>
                <c:pt idx="2">
                  <c:v>1252.21</c:v>
                </c:pt>
                <c:pt idx="3">
                  <c:v>1040.53</c:v>
                </c:pt>
                <c:pt idx="4">
                  <c:v>933.62</c:v>
                </c:pt>
              </c:numCache>
            </c:numRef>
          </c:val>
        </c:ser>
        <c:dLbls>
          <c:showLegendKey val="0"/>
          <c:showVal val="0"/>
          <c:showCatName val="0"/>
          <c:showSerName val="0"/>
          <c:showPercent val="0"/>
          <c:showBubbleSize val="0"/>
        </c:dLbls>
        <c:gapWidth val="150"/>
        <c:axId val="98871552"/>
        <c:axId val="989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1266.5</c:v>
                </c:pt>
                <c:pt idx="1">
                  <c:v>1258.6099999999999</c:v>
                </c:pt>
                <c:pt idx="2">
                  <c:v>1252.8800000000001</c:v>
                </c:pt>
                <c:pt idx="3">
                  <c:v>1119.4100000000001</c:v>
                </c:pt>
                <c:pt idx="4">
                  <c:v>1067.74</c:v>
                </c:pt>
              </c:numCache>
            </c:numRef>
          </c:val>
          <c:smooth val="0"/>
        </c:ser>
        <c:dLbls>
          <c:showLegendKey val="0"/>
          <c:showVal val="0"/>
          <c:showCatName val="0"/>
          <c:showSerName val="0"/>
          <c:showPercent val="0"/>
          <c:showBubbleSize val="0"/>
        </c:dLbls>
        <c:marker val="1"/>
        <c:smooth val="0"/>
        <c:axId val="98871552"/>
        <c:axId val="98967552"/>
      </c:lineChart>
      <c:dateAx>
        <c:axId val="98871552"/>
        <c:scaling>
          <c:orientation val="minMax"/>
        </c:scaling>
        <c:delete val="1"/>
        <c:axPos val="b"/>
        <c:numFmt formatCode="ge" sourceLinked="1"/>
        <c:majorTickMark val="none"/>
        <c:minorTickMark val="none"/>
        <c:tickLblPos val="none"/>
        <c:crossAx val="98967552"/>
        <c:crosses val="autoZero"/>
        <c:auto val="1"/>
        <c:lblOffset val="100"/>
        <c:baseTimeUnit val="years"/>
      </c:dateAx>
      <c:valAx>
        <c:axId val="989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44.9</c:v>
                </c:pt>
                <c:pt idx="1">
                  <c:v>52.45</c:v>
                </c:pt>
                <c:pt idx="2">
                  <c:v>55.87</c:v>
                </c:pt>
                <c:pt idx="3">
                  <c:v>64.5</c:v>
                </c:pt>
                <c:pt idx="4">
                  <c:v>66.31</c:v>
                </c:pt>
              </c:numCache>
            </c:numRef>
          </c:val>
        </c:ser>
        <c:dLbls>
          <c:showLegendKey val="0"/>
          <c:showVal val="0"/>
          <c:showCatName val="0"/>
          <c:showSerName val="0"/>
          <c:showPercent val="0"/>
          <c:showBubbleSize val="0"/>
        </c:dLbls>
        <c:gapWidth val="150"/>
        <c:axId val="98994816"/>
        <c:axId val="990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65.92</c:v>
                </c:pt>
                <c:pt idx="1">
                  <c:v>66.02</c:v>
                </c:pt>
                <c:pt idx="2">
                  <c:v>66.87</c:v>
                </c:pt>
                <c:pt idx="3">
                  <c:v>71.349999999999994</c:v>
                </c:pt>
                <c:pt idx="4">
                  <c:v>73.569999999999993</c:v>
                </c:pt>
              </c:numCache>
            </c:numRef>
          </c:val>
          <c:smooth val="0"/>
        </c:ser>
        <c:dLbls>
          <c:showLegendKey val="0"/>
          <c:showVal val="0"/>
          <c:showCatName val="0"/>
          <c:showSerName val="0"/>
          <c:showPercent val="0"/>
          <c:showBubbleSize val="0"/>
        </c:dLbls>
        <c:marker val="1"/>
        <c:smooth val="0"/>
        <c:axId val="98994816"/>
        <c:axId val="99000704"/>
      </c:lineChart>
      <c:dateAx>
        <c:axId val="98994816"/>
        <c:scaling>
          <c:orientation val="minMax"/>
        </c:scaling>
        <c:delete val="1"/>
        <c:axPos val="b"/>
        <c:numFmt formatCode="ge" sourceLinked="1"/>
        <c:majorTickMark val="none"/>
        <c:minorTickMark val="none"/>
        <c:tickLblPos val="none"/>
        <c:crossAx val="99000704"/>
        <c:crosses val="autoZero"/>
        <c:auto val="1"/>
        <c:lblOffset val="100"/>
        <c:baseTimeUnit val="years"/>
      </c:dateAx>
      <c:valAx>
        <c:axId val="990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242.79</c:v>
                </c:pt>
                <c:pt idx="1">
                  <c:v>207.68</c:v>
                </c:pt>
                <c:pt idx="2">
                  <c:v>194.46</c:v>
                </c:pt>
                <c:pt idx="3">
                  <c:v>170.64</c:v>
                </c:pt>
                <c:pt idx="4">
                  <c:v>170.41</c:v>
                </c:pt>
              </c:numCache>
            </c:numRef>
          </c:val>
        </c:ser>
        <c:dLbls>
          <c:showLegendKey val="0"/>
          <c:showVal val="0"/>
          <c:showCatName val="0"/>
          <c:showSerName val="0"/>
          <c:showPercent val="0"/>
          <c:showBubbleSize val="0"/>
        </c:dLbls>
        <c:gapWidth val="150"/>
        <c:axId val="99027584"/>
        <c:axId val="990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193.71</c:v>
                </c:pt>
                <c:pt idx="1">
                  <c:v>196.8</c:v>
                </c:pt>
                <c:pt idx="2">
                  <c:v>195.15</c:v>
                </c:pt>
                <c:pt idx="3">
                  <c:v>182.55</c:v>
                </c:pt>
                <c:pt idx="4">
                  <c:v>184.87</c:v>
                </c:pt>
              </c:numCache>
            </c:numRef>
          </c:val>
          <c:smooth val="0"/>
        </c:ser>
        <c:dLbls>
          <c:showLegendKey val="0"/>
          <c:showVal val="0"/>
          <c:showCatName val="0"/>
          <c:showSerName val="0"/>
          <c:showPercent val="0"/>
          <c:showBubbleSize val="0"/>
        </c:dLbls>
        <c:marker val="1"/>
        <c:smooth val="0"/>
        <c:axId val="99027584"/>
        <c:axId val="99045760"/>
      </c:lineChart>
      <c:dateAx>
        <c:axId val="99027584"/>
        <c:scaling>
          <c:orientation val="minMax"/>
        </c:scaling>
        <c:delete val="1"/>
        <c:axPos val="b"/>
        <c:numFmt formatCode="ge" sourceLinked="1"/>
        <c:majorTickMark val="none"/>
        <c:minorTickMark val="none"/>
        <c:tickLblPos val="none"/>
        <c:crossAx val="99045760"/>
        <c:crosses val="autoZero"/>
        <c:auto val="1"/>
        <c:lblOffset val="100"/>
        <c:baseTimeUnit val="years"/>
      </c:dateAx>
      <c:valAx>
        <c:axId val="990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阿久比町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Cb2</v>
      </c>
      <c r="X8" s="46"/>
      <c r="Y8" s="46"/>
      <c r="Z8" s="46"/>
      <c r="AA8" s="46"/>
      <c r="AB8" s="46"/>
      <c r="AC8" s="46"/>
      <c r="AD8" s="3"/>
      <c r="AE8" s="3"/>
      <c r="AF8" s="3"/>
      <c r="AG8" s="3"/>
      <c r="AH8" s="3"/>
      <c r="AI8" s="3"/>
      <c r="AJ8" s="3"/>
      <c r="AK8" s="3"/>
      <c r="AL8" s="47">
        <f>データ!R6</f>
        <v>27919</v>
      </c>
      <c r="AM8" s="47"/>
      <c r="AN8" s="47"/>
      <c r="AO8" s="47"/>
      <c r="AP8" s="47"/>
      <c r="AQ8" s="47"/>
      <c r="AR8" s="47"/>
      <c r="AS8" s="47"/>
      <c r="AT8" s="43">
        <f>データ!S6</f>
        <v>23.8</v>
      </c>
      <c r="AU8" s="43"/>
      <c r="AV8" s="43"/>
      <c r="AW8" s="43"/>
      <c r="AX8" s="43"/>
      <c r="AY8" s="43"/>
      <c r="AZ8" s="43"/>
      <c r="BA8" s="43"/>
      <c r="BB8" s="43">
        <f>データ!T6</f>
        <v>1173.07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83.68</v>
      </c>
      <c r="Q10" s="43"/>
      <c r="R10" s="43"/>
      <c r="S10" s="43"/>
      <c r="T10" s="43"/>
      <c r="U10" s="43"/>
      <c r="V10" s="43"/>
      <c r="W10" s="43">
        <f>データ!P6</f>
        <v>84.23</v>
      </c>
      <c r="X10" s="43"/>
      <c r="Y10" s="43"/>
      <c r="Z10" s="43"/>
      <c r="AA10" s="43"/>
      <c r="AB10" s="43"/>
      <c r="AC10" s="43"/>
      <c r="AD10" s="47">
        <f>データ!Q6</f>
        <v>1836</v>
      </c>
      <c r="AE10" s="47"/>
      <c r="AF10" s="47"/>
      <c r="AG10" s="47"/>
      <c r="AH10" s="47"/>
      <c r="AI10" s="47"/>
      <c r="AJ10" s="47"/>
      <c r="AK10" s="2"/>
      <c r="AL10" s="47">
        <f>データ!U6</f>
        <v>23442</v>
      </c>
      <c r="AM10" s="47"/>
      <c r="AN10" s="47"/>
      <c r="AO10" s="47"/>
      <c r="AP10" s="47"/>
      <c r="AQ10" s="47"/>
      <c r="AR10" s="47"/>
      <c r="AS10" s="47"/>
      <c r="AT10" s="43">
        <f>データ!V6</f>
        <v>3.72</v>
      </c>
      <c r="AU10" s="43"/>
      <c r="AV10" s="43"/>
      <c r="AW10" s="43"/>
      <c r="AX10" s="43"/>
      <c r="AY10" s="43"/>
      <c r="AZ10" s="43"/>
      <c r="BA10" s="43"/>
      <c r="BB10" s="43">
        <f>データ!W6</f>
        <v>6301.61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234419</v>
      </c>
      <c r="D6" s="31">
        <f t="shared" si="3"/>
        <v>47</v>
      </c>
      <c r="E6" s="31">
        <f t="shared" si="3"/>
        <v>17</v>
      </c>
      <c r="F6" s="31">
        <f t="shared" si="3"/>
        <v>1</v>
      </c>
      <c r="G6" s="31">
        <f t="shared" si="3"/>
        <v>0</v>
      </c>
      <c r="H6" s="31" t="str">
        <f t="shared" si="3"/>
        <v>愛知県　阿久比町</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83.68</v>
      </c>
      <c r="P6" s="32">
        <f t="shared" si="3"/>
        <v>84.23</v>
      </c>
      <c r="Q6" s="32">
        <f t="shared" si="3"/>
        <v>1836</v>
      </c>
      <c r="R6" s="32">
        <f t="shared" si="3"/>
        <v>27919</v>
      </c>
      <c r="S6" s="32">
        <f t="shared" si="3"/>
        <v>23.8</v>
      </c>
      <c r="T6" s="32">
        <f t="shared" si="3"/>
        <v>1173.07</v>
      </c>
      <c r="U6" s="32">
        <f t="shared" si="3"/>
        <v>23442</v>
      </c>
      <c r="V6" s="32">
        <f t="shared" si="3"/>
        <v>3.72</v>
      </c>
      <c r="W6" s="32">
        <f t="shared" si="3"/>
        <v>6301.61</v>
      </c>
      <c r="X6" s="33">
        <f>IF(X7="",NA(),X7)</f>
        <v>69.239999999999995</v>
      </c>
      <c r="Y6" s="33">
        <f t="shared" ref="Y6:AG6" si="4">IF(Y7="",NA(),Y7)</f>
        <v>73.8</v>
      </c>
      <c r="Z6" s="33">
        <f t="shared" si="4"/>
        <v>75.349999999999994</v>
      </c>
      <c r="AA6" s="33">
        <f t="shared" si="4"/>
        <v>80.180000000000007</v>
      </c>
      <c r="AB6" s="33">
        <f t="shared" si="4"/>
        <v>81.2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1567.55</v>
      </c>
      <c r="BF6" s="33">
        <f t="shared" ref="BF6:BN6" si="7">IF(BF7="",NA(),BF7)</f>
        <v>1385.49</v>
      </c>
      <c r="BG6" s="33">
        <f t="shared" si="7"/>
        <v>1252.21</v>
      </c>
      <c r="BH6" s="33">
        <f t="shared" si="7"/>
        <v>1040.53</v>
      </c>
      <c r="BI6" s="33">
        <f t="shared" si="7"/>
        <v>933.62</v>
      </c>
      <c r="BJ6" s="33">
        <f t="shared" si="7"/>
        <v>1266.5</v>
      </c>
      <c r="BK6" s="33">
        <f t="shared" si="7"/>
        <v>1258.6099999999999</v>
      </c>
      <c r="BL6" s="33">
        <f t="shared" si="7"/>
        <v>1252.8800000000001</v>
      </c>
      <c r="BM6" s="33">
        <f t="shared" si="7"/>
        <v>1119.4100000000001</v>
      </c>
      <c r="BN6" s="33">
        <f t="shared" si="7"/>
        <v>1067.74</v>
      </c>
      <c r="BO6" s="32" t="str">
        <f>IF(BO7="","",IF(BO7="-","【-】","【"&amp;SUBSTITUTE(TEXT(BO7,"#,##0.00"),"-","△")&amp;"】"))</f>
        <v>【776.35】</v>
      </c>
      <c r="BP6" s="33">
        <f>IF(BP7="",NA(),BP7)</f>
        <v>44.9</v>
      </c>
      <c r="BQ6" s="33">
        <f t="shared" ref="BQ6:BY6" si="8">IF(BQ7="",NA(),BQ7)</f>
        <v>52.45</v>
      </c>
      <c r="BR6" s="33">
        <f t="shared" si="8"/>
        <v>55.87</v>
      </c>
      <c r="BS6" s="33">
        <f t="shared" si="8"/>
        <v>64.5</v>
      </c>
      <c r="BT6" s="33">
        <f t="shared" si="8"/>
        <v>66.31</v>
      </c>
      <c r="BU6" s="33">
        <f t="shared" si="8"/>
        <v>65.92</v>
      </c>
      <c r="BV6" s="33">
        <f t="shared" si="8"/>
        <v>66.02</v>
      </c>
      <c r="BW6" s="33">
        <f t="shared" si="8"/>
        <v>66.87</v>
      </c>
      <c r="BX6" s="33">
        <f t="shared" si="8"/>
        <v>71.349999999999994</v>
      </c>
      <c r="BY6" s="33">
        <f t="shared" si="8"/>
        <v>73.569999999999993</v>
      </c>
      <c r="BZ6" s="32" t="str">
        <f>IF(BZ7="","",IF(BZ7="-","【-】","【"&amp;SUBSTITUTE(TEXT(BZ7,"#,##0.00"),"-","△")&amp;"】"))</f>
        <v>【96.57】</v>
      </c>
      <c r="CA6" s="33">
        <f>IF(CA7="",NA(),CA7)</f>
        <v>242.79</v>
      </c>
      <c r="CB6" s="33">
        <f t="shared" ref="CB6:CJ6" si="9">IF(CB7="",NA(),CB7)</f>
        <v>207.68</v>
      </c>
      <c r="CC6" s="33">
        <f t="shared" si="9"/>
        <v>194.46</v>
      </c>
      <c r="CD6" s="33">
        <f t="shared" si="9"/>
        <v>170.64</v>
      </c>
      <c r="CE6" s="33">
        <f t="shared" si="9"/>
        <v>170.41</v>
      </c>
      <c r="CF6" s="33">
        <f t="shared" si="9"/>
        <v>193.71</v>
      </c>
      <c r="CG6" s="33">
        <f t="shared" si="9"/>
        <v>196.8</v>
      </c>
      <c r="CH6" s="33">
        <f t="shared" si="9"/>
        <v>195.15</v>
      </c>
      <c r="CI6" s="33">
        <f t="shared" si="9"/>
        <v>182.55</v>
      </c>
      <c r="CJ6" s="33">
        <f t="shared" si="9"/>
        <v>184.87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57.71</v>
      </c>
      <c r="CR6" s="33">
        <f t="shared" si="10"/>
        <v>54.91</v>
      </c>
      <c r="CS6" s="33">
        <f t="shared" si="10"/>
        <v>51.83</v>
      </c>
      <c r="CT6" s="33">
        <f t="shared" si="10"/>
        <v>50.27</v>
      </c>
      <c r="CU6" s="33">
        <f t="shared" si="10"/>
        <v>51.08</v>
      </c>
      <c r="CV6" s="32" t="str">
        <f>IF(CV7="","",IF(CV7="-","【-】","【"&amp;SUBSTITUTE(TEXT(CV7,"#,##0.00"),"-","△")&amp;"】"))</f>
        <v>【60.35】</v>
      </c>
      <c r="CW6" s="33">
        <f>IF(CW7="",NA(),CW7)</f>
        <v>77.33</v>
      </c>
      <c r="CX6" s="33">
        <f t="shared" ref="CX6:DF6" si="11">IF(CX7="",NA(),CX7)</f>
        <v>79.599999999999994</v>
      </c>
      <c r="CY6" s="33">
        <f t="shared" si="11"/>
        <v>81.95</v>
      </c>
      <c r="CZ6" s="33">
        <f t="shared" si="11"/>
        <v>83.84</v>
      </c>
      <c r="DA6" s="33">
        <f t="shared" si="11"/>
        <v>85.17</v>
      </c>
      <c r="DB6" s="33">
        <f t="shared" si="11"/>
        <v>89.1</v>
      </c>
      <c r="DC6" s="33">
        <f t="shared" si="11"/>
        <v>89.2</v>
      </c>
      <c r="DD6" s="33">
        <f t="shared" si="11"/>
        <v>88.67</v>
      </c>
      <c r="DE6" s="33">
        <f t="shared" si="11"/>
        <v>89.13</v>
      </c>
      <c r="DF6" s="33">
        <f t="shared" si="11"/>
        <v>88.59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v>
      </c>
      <c r="EJ6" s="33">
        <f t="shared" si="14"/>
        <v>0.13</v>
      </c>
      <c r="EK6" s="33">
        <f t="shared" si="14"/>
        <v>0.17</v>
      </c>
      <c r="EL6" s="33">
        <f t="shared" si="14"/>
        <v>0.12</v>
      </c>
      <c r="EM6" s="33">
        <f t="shared" si="14"/>
        <v>0.11</v>
      </c>
      <c r="EN6" s="32" t="str">
        <f>IF(EN7="","",IF(EN7="-","【-】","【"&amp;SUBSTITUTE(TEXT(EN7,"#,##0.00"),"-","△")&amp;"】"))</f>
        <v>【0.17】</v>
      </c>
    </row>
    <row r="7" spans="1:144" s="34" customFormat="1">
      <c r="A7" s="26"/>
      <c r="B7" s="35">
        <v>2014</v>
      </c>
      <c r="C7" s="35">
        <v>234419</v>
      </c>
      <c r="D7" s="35">
        <v>47</v>
      </c>
      <c r="E7" s="35">
        <v>17</v>
      </c>
      <c r="F7" s="35">
        <v>1</v>
      </c>
      <c r="G7" s="35">
        <v>0</v>
      </c>
      <c r="H7" s="35" t="s">
        <v>96</v>
      </c>
      <c r="I7" s="35" t="s">
        <v>97</v>
      </c>
      <c r="J7" s="35" t="s">
        <v>98</v>
      </c>
      <c r="K7" s="35" t="s">
        <v>99</v>
      </c>
      <c r="L7" s="35" t="s">
        <v>100</v>
      </c>
      <c r="M7" s="36" t="s">
        <v>101</v>
      </c>
      <c r="N7" s="36" t="s">
        <v>102</v>
      </c>
      <c r="O7" s="36">
        <v>83.68</v>
      </c>
      <c r="P7" s="36">
        <v>84.23</v>
      </c>
      <c r="Q7" s="36">
        <v>1836</v>
      </c>
      <c r="R7" s="36">
        <v>27919</v>
      </c>
      <c r="S7" s="36">
        <v>23.8</v>
      </c>
      <c r="T7" s="36">
        <v>1173.07</v>
      </c>
      <c r="U7" s="36">
        <v>23442</v>
      </c>
      <c r="V7" s="36">
        <v>3.72</v>
      </c>
      <c r="W7" s="36">
        <v>6301.61</v>
      </c>
      <c r="X7" s="36">
        <v>69.239999999999995</v>
      </c>
      <c r="Y7" s="36">
        <v>73.8</v>
      </c>
      <c r="Z7" s="36">
        <v>75.349999999999994</v>
      </c>
      <c r="AA7" s="36">
        <v>80.180000000000007</v>
      </c>
      <c r="AB7" s="36">
        <v>81.2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1567.55</v>
      </c>
      <c r="BF7" s="36">
        <v>1385.49</v>
      </c>
      <c r="BG7" s="36">
        <v>1252.21</v>
      </c>
      <c r="BH7" s="36">
        <v>1040.53</v>
      </c>
      <c r="BI7" s="36">
        <v>933.62</v>
      </c>
      <c r="BJ7" s="36">
        <v>1266.5</v>
      </c>
      <c r="BK7" s="36">
        <v>1258.6099999999999</v>
      </c>
      <c r="BL7" s="36">
        <v>1252.8800000000001</v>
      </c>
      <c r="BM7" s="36">
        <v>1119.4100000000001</v>
      </c>
      <c r="BN7" s="36">
        <v>1067.74</v>
      </c>
      <c r="BO7" s="36">
        <v>776.35</v>
      </c>
      <c r="BP7" s="36">
        <v>44.9</v>
      </c>
      <c r="BQ7" s="36">
        <v>52.45</v>
      </c>
      <c r="BR7" s="36">
        <v>55.87</v>
      </c>
      <c r="BS7" s="36">
        <v>64.5</v>
      </c>
      <c r="BT7" s="36">
        <v>66.31</v>
      </c>
      <c r="BU7" s="36">
        <v>65.92</v>
      </c>
      <c r="BV7" s="36">
        <v>66.02</v>
      </c>
      <c r="BW7" s="36">
        <v>66.87</v>
      </c>
      <c r="BX7" s="36">
        <v>71.349999999999994</v>
      </c>
      <c r="BY7" s="36">
        <v>73.569999999999993</v>
      </c>
      <c r="BZ7" s="36">
        <v>96.57</v>
      </c>
      <c r="CA7" s="36">
        <v>242.79</v>
      </c>
      <c r="CB7" s="36">
        <v>207.68</v>
      </c>
      <c r="CC7" s="36">
        <v>194.46</v>
      </c>
      <c r="CD7" s="36">
        <v>170.64</v>
      </c>
      <c r="CE7" s="36">
        <v>170.41</v>
      </c>
      <c r="CF7" s="36">
        <v>193.71</v>
      </c>
      <c r="CG7" s="36">
        <v>196.8</v>
      </c>
      <c r="CH7" s="36">
        <v>195.15</v>
      </c>
      <c r="CI7" s="36">
        <v>182.55</v>
      </c>
      <c r="CJ7" s="36">
        <v>184.87</v>
      </c>
      <c r="CK7" s="36">
        <v>142.28</v>
      </c>
      <c r="CL7" s="36" t="s">
        <v>101</v>
      </c>
      <c r="CM7" s="36" t="s">
        <v>101</v>
      </c>
      <c r="CN7" s="36" t="s">
        <v>101</v>
      </c>
      <c r="CO7" s="36" t="s">
        <v>101</v>
      </c>
      <c r="CP7" s="36" t="s">
        <v>101</v>
      </c>
      <c r="CQ7" s="36">
        <v>57.71</v>
      </c>
      <c r="CR7" s="36">
        <v>54.91</v>
      </c>
      <c r="CS7" s="36">
        <v>51.83</v>
      </c>
      <c r="CT7" s="36">
        <v>50.27</v>
      </c>
      <c r="CU7" s="36">
        <v>51.08</v>
      </c>
      <c r="CV7" s="36">
        <v>60.35</v>
      </c>
      <c r="CW7" s="36">
        <v>77.33</v>
      </c>
      <c r="CX7" s="36">
        <v>79.599999999999994</v>
      </c>
      <c r="CY7" s="36">
        <v>81.95</v>
      </c>
      <c r="CZ7" s="36">
        <v>83.84</v>
      </c>
      <c r="DA7" s="36">
        <v>85.17</v>
      </c>
      <c r="DB7" s="36">
        <v>89.1</v>
      </c>
      <c r="DC7" s="36">
        <v>89.2</v>
      </c>
      <c r="DD7" s="36">
        <v>88.67</v>
      </c>
      <c r="DE7" s="36">
        <v>89.13</v>
      </c>
      <c r="DF7" s="36">
        <v>88.59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v>
      </c>
      <c r="EJ7" s="36">
        <v>0.13</v>
      </c>
      <c r="EK7" s="36">
        <v>0.17</v>
      </c>
      <c r="EL7" s="36">
        <v>0.12</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2016-02-03T08:53:46Z</dcterms:created>
  <dcterms:modified xsi:type="dcterms:W3CDTF">2016-02-25T04:38:59Z</dcterms:modified>
  <cp:category/>
</cp:coreProperties>
</file>