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5325" windowWidth="504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<sst xmlns="http://schemas.openxmlformats.org/spreadsheetml/2006/main" count="217" uniqueCount="107">
  <si>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</si>
  <si>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</si>
  <si>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</si>
  <si>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</si>
  <si>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</si>
  <si>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</si>
  <si>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</si>
  <si>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</si>
  <si>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</si>
  <si>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</si>
  <si>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</si>
  <si>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</si>
  <si>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</si>
  <si>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</si>
  <si>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</si>
  <si>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</si>
  <si>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</si>
  <si>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</si>
  <si>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</si>
  <si>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</si>
  <si>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</si>
  <si>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</si>
  <si>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</si>
  <si>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</si>
  <si>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</si>
  <si>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</si>
  <si>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</si>
  <si>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</si>
  <si>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</si>
  <si>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</si>
  <si>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</si>
  <si>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</si>
  <si>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</si>
  <si>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</si>
  <si>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</si>
  <si>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</si>
  <si>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</si>
  <si>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</si>
  <si>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</si>
  <si>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</si>
  <si>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</si>
  <si>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</si>
  <si>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</si>
  <si>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</si>
  <si>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</si>
  <si>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</si>
  <si>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</si>
  <si>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</si>
  <si>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</si>
  <si>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</si>
  <si>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</si>
  <si>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</si>
  <si>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</si>
  <si>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</si>
  <si>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</si>
  <si>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</si>
  <si>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</si>
  <si>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</si>
  <si>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</si>
  <si>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</si>
  <si>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</si>
  <si>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</si>
  <si>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</si>
  <si>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</si>
  <si>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</si>
  <si>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</si>
  <si>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</si>
  <si>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</si>
  <si>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</si>
  <si>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</si>
  <si>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</si>
  <si>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</si>
  <si>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</si>
  <si>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</si>
  <si>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</si>
  <si>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</si>
  <si>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</si>
  <si>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</si>
  <si>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</si>
  <si>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</si>
  <si>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</si>
  <si>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</si>
  <si>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</si>
  <si>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</si>
  <si>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</si>
  <si>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</si>
  <si>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</si>
  <si>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</si>
  <si>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</si>
  <si>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</si>
  <si>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</si>
  <si>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</si>
  <si>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</si>
  <si>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東浦町</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</si>
  <si>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</si>
  <si>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</si>
  <si>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</si>
  <si>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</si>
  <si>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</si>
  <si>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</si>
  <si>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</si>
  <si>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</si>
  <si>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</si>
  <si>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</si>
  <si>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経常収支比率及び料金回収率については、100％を超えているため、今後も維持、向上に努めたい。
　また、施設利用率及び有収率についても、全国平均及び類似団体の平均値を上回っているため、今後も維持向上に努めていきたい。
　現状数値は、全国平均と比較しても良好であると思われるが、人口減少や節水型家電の普及等から、給水収益の減少が見込まれるため、今後、水道料金改定等の対応を行っていく必要がある。</t>
    <phoneticPr fontId="4"/>
  </si>
  <si>
    <t>　今後、これまでに整備した水道施設の維持や更新に対する資金確保が課題となっていく。
　しかしながら、人口減少や節水型家電の普及等の影響で、水需要の伸びを期待することは難しくなってきているため、料金改定による収益確保や費用削減を行っていく必要がある。</t>
    <phoneticPr fontId="4"/>
  </si>
  <si>
    <t>　事業開始後、約50年が経過しており、今後も法定耐用年数を迎える管路が増加する傾向にあるため、一定の老朽管率を保つよう、経営状態を踏まえた財源の確保により、管路の更新計画を行う必要がある。</t>
    <rPh sb="32" eb="34">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</si>
</sst>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1.22</c:v>
                </c:pt>
                <c:pt idx="1">
                  <c:v>1.33</c:v>
                </c:pt>
                <c:pt idx="2">
                  <c:v>1.27</c:v>
                </c:pt>
                <c:pt idx="3">
                  <c:v>1.38</c:v>
                </c:pt>
                <c:pt idx="4">
                  <c:v>1.98</c:v>
                </c:pt>
              </c:numCache>
            </c:numRef>
          </c:val>
        </c:ser>
        <c:dLbls>
          <c:showLegendKey val="0"/>
          <c:showVal val="0"/>
          <c:showCatName val="0"/>
          <c:showSerName val="0"/>
          <c:showPercent val="0"/>
          <c:showBubbleSize val="0"/>
        </c:dLbls>
        <c:gapWidth val="150"/>
        <c:axId val="82339712"/>
        <c:axId val="825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0.83</c:v>
                </c:pt>
                <c:pt idx="4">
                  <c:v>0.72</c:v>
                </c:pt>
              </c:numCache>
            </c:numRef>
          </c:val>
          <c:smooth val="0"/>
        </c:ser>
        <c:dLbls>
          <c:showLegendKey val="0"/>
          <c:showVal val="0"/>
          <c:showCatName val="0"/>
          <c:showSerName val="0"/>
          <c:showPercent val="0"/>
          <c:showBubbleSize val="0"/>
        </c:dLbls>
        <c:marker val="1"/>
        <c:smooth val="0"/>
        <c:axId val="82339712"/>
        <c:axId val="82596224"/>
      </c:lineChart>
      <c:dateAx>
        <c:axId val="82339712"/>
        <c:scaling>
          <c:orientation val="minMax"/>
        </c:scaling>
        <c:delete val="1"/>
        <c:axPos val="b"/>
        <c:numFmt formatCode="ge" sourceLinked="1"/>
        <c:majorTickMark val="none"/>
        <c:minorTickMark val="none"/>
        <c:tickLblPos val="none"/>
        <c:crossAx val="82596224"/>
        <c:crosses val="autoZero"/>
        <c:auto val="1"/>
        <c:lblOffset val="100"/>
        <c:baseTimeUnit val="years"/>
      </c:dateAx>
      <c:valAx>
        <c:axId val="825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67.69</c:v>
                </c:pt>
                <c:pt idx="1">
                  <c:v>67.44</c:v>
                </c:pt>
                <c:pt idx="2">
                  <c:v>67.45</c:v>
                </c:pt>
                <c:pt idx="3">
                  <c:v>67.069999999999993</c:v>
                </c:pt>
                <c:pt idx="4">
                  <c:v>65.89</c:v>
                </c:pt>
              </c:numCache>
            </c:numRef>
          </c:val>
        </c:ser>
        <c:dLbls>
          <c:showLegendKey val="0"/>
          <c:showVal val="0"/>
          <c:showCatName val="0"/>
          <c:showSerName val="0"/>
          <c:showPercent val="0"/>
          <c:showBubbleSize val="0"/>
        </c:dLbls>
        <c:gapWidth val="150"/>
        <c:axId val="36304384"/>
        <c:axId val="36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59.68</c:v>
                </c:pt>
                <c:pt idx="4">
                  <c:v>59.17</c:v>
                </c:pt>
              </c:numCache>
            </c:numRef>
          </c:val>
          <c:smooth val="0"/>
        </c:ser>
        <c:dLbls>
          <c:showLegendKey val="0"/>
          <c:showVal val="0"/>
          <c:showCatName val="0"/>
          <c:showSerName val="0"/>
          <c:showPercent val="0"/>
          <c:showBubbleSize val="0"/>
        </c:dLbls>
        <c:marker val="1"/>
        <c:smooth val="0"/>
        <c:axId val="36304384"/>
        <c:axId val="36306304"/>
      </c:lineChart>
      <c:dateAx>
        <c:axId val="36304384"/>
        <c:scaling>
          <c:orientation val="minMax"/>
        </c:scaling>
        <c:delete val="1"/>
        <c:axPos val="b"/>
        <c:numFmt formatCode="ge" sourceLinked="1"/>
        <c:majorTickMark val="none"/>
        <c:minorTickMark val="none"/>
        <c:tickLblPos val="none"/>
        <c:crossAx val="36306304"/>
        <c:crosses val="autoZero"/>
        <c:auto val="1"/>
        <c:lblOffset val="100"/>
        <c:baseTimeUnit val="years"/>
      </c:dateAx>
      <c:valAx>
        <c:axId val="36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94.35</c:v>
                </c:pt>
                <c:pt idx="1">
                  <c:v>95.41</c:v>
                </c:pt>
                <c:pt idx="2">
                  <c:v>95.4</c:v>
                </c:pt>
                <c:pt idx="3">
                  <c:v>95.83</c:v>
                </c:pt>
                <c:pt idx="4">
                  <c:v>95.87</c:v>
                </c:pt>
              </c:numCache>
            </c:numRef>
          </c:val>
        </c:ser>
        <c:dLbls>
          <c:showLegendKey val="0"/>
          <c:showVal val="0"/>
          <c:showCatName val="0"/>
          <c:showSerName val="0"/>
          <c:showPercent val="0"/>
          <c:showBubbleSize val="0"/>
        </c:dLbls>
        <c:gapWidth val="150"/>
        <c:axId val="59729024"/>
        <c:axId val="597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87.63</c:v>
                </c:pt>
                <c:pt idx="4">
                  <c:v>87.6</c:v>
                </c:pt>
              </c:numCache>
            </c:numRef>
          </c:val>
          <c:smooth val="0"/>
        </c:ser>
        <c:dLbls>
          <c:showLegendKey val="0"/>
          <c:showVal val="0"/>
          <c:showCatName val="0"/>
          <c:showSerName val="0"/>
          <c:showPercent val="0"/>
          <c:showBubbleSize val="0"/>
        </c:dLbls>
        <c:marker val="1"/>
        <c:smooth val="0"/>
        <c:axId val="59729024"/>
        <c:axId val="59730944"/>
      </c:lineChart>
      <c:dateAx>
        <c:axId val="59729024"/>
        <c:scaling>
          <c:orientation val="minMax"/>
        </c:scaling>
        <c:delete val="1"/>
        <c:axPos val="b"/>
        <c:numFmt formatCode="ge" sourceLinked="1"/>
        <c:majorTickMark val="none"/>
        <c:minorTickMark val="none"/>
        <c:tickLblPos val="none"/>
        <c:crossAx val="59730944"/>
        <c:crosses val="autoZero"/>
        <c:auto val="1"/>
        <c:lblOffset val="100"/>
        <c:baseTimeUnit val="years"/>
      </c:dateAx>
      <c:valAx>
        <c:axId val="597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102.32</c:v>
                </c:pt>
                <c:pt idx="1">
                  <c:v>100.09</c:v>
                </c:pt>
                <c:pt idx="2">
                  <c:v>100.79</c:v>
                </c:pt>
                <c:pt idx="3">
                  <c:v>101.59</c:v>
                </c:pt>
                <c:pt idx="4">
                  <c:v>123.69</c:v>
                </c:pt>
              </c:numCache>
            </c:numRef>
          </c:val>
        </c:ser>
        <c:dLbls>
          <c:showLegendKey val="0"/>
          <c:showVal val="0"/>
          <c:showCatName val="0"/>
          <c:showSerName val="0"/>
          <c:showPercent val="0"/>
          <c:showBubbleSize val="0"/>
        </c:dLbls>
        <c:gapWidth val="150"/>
        <c:axId val="95596544"/>
        <c:axId val="955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107.8</c:v>
                </c:pt>
                <c:pt idx="4">
                  <c:v>111.96</c:v>
                </c:pt>
              </c:numCache>
            </c:numRef>
          </c:val>
          <c:smooth val="0"/>
        </c:ser>
        <c:dLbls>
          <c:showLegendKey val="0"/>
          <c:showVal val="0"/>
          <c:showCatName val="0"/>
          <c:showSerName val="0"/>
          <c:showPercent val="0"/>
          <c:showBubbleSize val="0"/>
        </c:dLbls>
        <c:marker val="1"/>
        <c:smooth val="0"/>
        <c:axId val="95596544"/>
        <c:axId val="95599232"/>
      </c:lineChart>
      <c:dateAx>
        <c:axId val="95596544"/>
        <c:scaling>
          <c:orientation val="minMax"/>
        </c:scaling>
        <c:delete val="1"/>
        <c:axPos val="b"/>
        <c:numFmt formatCode="ge" sourceLinked="1"/>
        <c:majorTickMark val="none"/>
        <c:minorTickMark val="none"/>
        <c:tickLblPos val="none"/>
        <c:crossAx val="95599232"/>
        <c:crosses val="autoZero"/>
        <c:auto val="1"/>
        <c:lblOffset val="100"/>
        <c:baseTimeUnit val="years"/>
      </c:dateAx>
      <c:valAx>
        <c:axId val="9559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36.53</c:v>
                </c:pt>
                <c:pt idx="1">
                  <c:v>37.56</c:v>
                </c:pt>
                <c:pt idx="2">
                  <c:v>39.020000000000003</c:v>
                </c:pt>
                <c:pt idx="3">
                  <c:v>39.299999999999997</c:v>
                </c:pt>
                <c:pt idx="4">
                  <c:v>39.770000000000003</c:v>
                </c:pt>
              </c:numCache>
            </c:numRef>
          </c:val>
        </c:ser>
        <c:dLbls>
          <c:showLegendKey val="0"/>
          <c:showVal val="0"/>
          <c:showCatName val="0"/>
          <c:showSerName val="0"/>
          <c:showPercent val="0"/>
          <c:showBubbleSize val="0"/>
        </c:dLbls>
        <c:gapWidth val="150"/>
        <c:axId val="102940032"/>
        <c:axId val="1548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39.65</c:v>
                </c:pt>
                <c:pt idx="4">
                  <c:v>45.25</c:v>
                </c:pt>
              </c:numCache>
            </c:numRef>
          </c:val>
          <c:smooth val="0"/>
        </c:ser>
        <c:dLbls>
          <c:showLegendKey val="0"/>
          <c:showVal val="0"/>
          <c:showCatName val="0"/>
          <c:showSerName val="0"/>
          <c:showPercent val="0"/>
          <c:showBubbleSize val="0"/>
        </c:dLbls>
        <c:marker val="1"/>
        <c:smooth val="0"/>
        <c:axId val="102940032"/>
        <c:axId val="154847104"/>
      </c:lineChart>
      <c:dateAx>
        <c:axId val="102940032"/>
        <c:scaling>
          <c:orientation val="minMax"/>
        </c:scaling>
        <c:delete val="1"/>
        <c:axPos val="b"/>
        <c:numFmt formatCode="ge" sourceLinked="1"/>
        <c:majorTickMark val="none"/>
        <c:minorTickMark val="none"/>
        <c:tickLblPos val="none"/>
        <c:crossAx val="154847104"/>
        <c:crosses val="autoZero"/>
        <c:auto val="1"/>
        <c:lblOffset val="100"/>
        <c:baseTimeUnit val="years"/>
      </c:dateAx>
      <c:valAx>
        <c:axId val="1548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7.08</c:v>
                </c:pt>
                <c:pt idx="1">
                  <c:v>5.82</c:v>
                </c:pt>
                <c:pt idx="2">
                  <c:v>7.5</c:v>
                </c:pt>
                <c:pt idx="3">
                  <c:v>7.85</c:v>
                </c:pt>
                <c:pt idx="4">
                  <c:v>8.16</c:v>
                </c:pt>
              </c:numCache>
            </c:numRef>
          </c:val>
        </c:ser>
        <c:dLbls>
          <c:showLegendKey val="0"/>
          <c:showVal val="0"/>
          <c:showCatName val="0"/>
          <c:showSerName val="0"/>
          <c:showPercent val="0"/>
          <c:showBubbleSize val="0"/>
        </c:dLbls>
        <c:gapWidth val="150"/>
        <c:axId val="35266560"/>
        <c:axId val="352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9.7100000000000009</c:v>
                </c:pt>
                <c:pt idx="4">
                  <c:v>10.71</c:v>
                </c:pt>
              </c:numCache>
            </c:numRef>
          </c:val>
          <c:smooth val="0"/>
        </c:ser>
        <c:dLbls>
          <c:showLegendKey val="0"/>
          <c:showVal val="0"/>
          <c:showCatName val="0"/>
          <c:showSerName val="0"/>
          <c:showPercent val="0"/>
          <c:showBubbleSize val="0"/>
        </c:dLbls>
        <c:marker val="1"/>
        <c:smooth val="0"/>
        <c:axId val="35266560"/>
        <c:axId val="35268480"/>
      </c:lineChart>
      <c:dateAx>
        <c:axId val="35266560"/>
        <c:scaling>
          <c:orientation val="minMax"/>
        </c:scaling>
        <c:delete val="1"/>
        <c:axPos val="b"/>
        <c:numFmt formatCode="ge" sourceLinked="1"/>
        <c:majorTickMark val="none"/>
        <c:minorTickMark val="none"/>
        <c:tickLblPos val="none"/>
        <c:crossAx val="35268480"/>
        <c:crosses val="autoZero"/>
        <c:auto val="1"/>
        <c:lblOffset val="100"/>
        <c:baseTimeUnit val="years"/>
      </c:dateAx>
      <c:valAx>
        <c:axId val="35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278208"/>
        <c:axId val="35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4.3899999999999997</c:v>
                </c:pt>
                <c:pt idx="4">
                  <c:v>0.41</c:v>
                </c:pt>
              </c:numCache>
            </c:numRef>
          </c:val>
          <c:smooth val="0"/>
        </c:ser>
        <c:dLbls>
          <c:showLegendKey val="0"/>
          <c:showVal val="0"/>
          <c:showCatName val="0"/>
          <c:showSerName val="0"/>
          <c:showPercent val="0"/>
          <c:showBubbleSize val="0"/>
        </c:dLbls>
        <c:marker val="1"/>
        <c:smooth val="0"/>
        <c:axId val="35278208"/>
        <c:axId val="35284480"/>
      </c:lineChart>
      <c:dateAx>
        <c:axId val="35278208"/>
        <c:scaling>
          <c:orientation val="minMax"/>
        </c:scaling>
        <c:delete val="1"/>
        <c:axPos val="b"/>
        <c:numFmt formatCode="ge" sourceLinked="1"/>
        <c:majorTickMark val="none"/>
        <c:minorTickMark val="none"/>
        <c:tickLblPos val="none"/>
        <c:crossAx val="35284480"/>
        <c:crosses val="autoZero"/>
        <c:auto val="1"/>
        <c:lblOffset val="100"/>
        <c:baseTimeUnit val="years"/>
      </c:dateAx>
      <c:valAx>
        <c:axId val="3528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2628.27</c:v>
                </c:pt>
                <c:pt idx="1">
                  <c:v>1501.35</c:v>
                </c:pt>
                <c:pt idx="2">
                  <c:v>1859.2</c:v>
                </c:pt>
                <c:pt idx="3">
                  <c:v>2305.15</c:v>
                </c:pt>
                <c:pt idx="4">
                  <c:v>653.37</c:v>
                </c:pt>
              </c:numCache>
            </c:numRef>
          </c:val>
        </c:ser>
        <c:dLbls>
          <c:showLegendKey val="0"/>
          <c:showVal val="0"/>
          <c:showCatName val="0"/>
          <c:showSerName val="0"/>
          <c:showPercent val="0"/>
          <c:showBubbleSize val="0"/>
        </c:dLbls>
        <c:gapWidth val="150"/>
        <c:axId val="36003200"/>
        <c:axId val="360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739.59</c:v>
                </c:pt>
                <c:pt idx="4">
                  <c:v>335.95</c:v>
                </c:pt>
              </c:numCache>
            </c:numRef>
          </c:val>
          <c:smooth val="0"/>
        </c:ser>
        <c:dLbls>
          <c:showLegendKey val="0"/>
          <c:showVal val="0"/>
          <c:showCatName val="0"/>
          <c:showSerName val="0"/>
          <c:showPercent val="0"/>
          <c:showBubbleSize val="0"/>
        </c:dLbls>
        <c:marker val="1"/>
        <c:smooth val="0"/>
        <c:axId val="36003200"/>
        <c:axId val="36017664"/>
      </c:lineChart>
      <c:dateAx>
        <c:axId val="36003200"/>
        <c:scaling>
          <c:orientation val="minMax"/>
        </c:scaling>
        <c:delete val="1"/>
        <c:axPos val="b"/>
        <c:numFmt formatCode="ge" sourceLinked="1"/>
        <c:majorTickMark val="none"/>
        <c:minorTickMark val="none"/>
        <c:tickLblPos val="none"/>
        <c:crossAx val="36017664"/>
        <c:crosses val="autoZero"/>
        <c:auto val="1"/>
        <c:lblOffset val="100"/>
        <c:baseTimeUnit val="years"/>
      </c:dateAx>
      <c:valAx>
        <c:axId val="3601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0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5.73</c:v>
                </c:pt>
                <c:pt idx="1">
                  <c:v>5.4</c:v>
                </c:pt>
                <c:pt idx="2">
                  <c:v>4.96</c:v>
                </c:pt>
                <c:pt idx="3">
                  <c:v>4.5199999999999996</c:v>
                </c:pt>
                <c:pt idx="4">
                  <c:v>4.12</c:v>
                </c:pt>
              </c:numCache>
            </c:numRef>
          </c:val>
        </c:ser>
        <c:dLbls>
          <c:showLegendKey val="0"/>
          <c:showVal val="0"/>
          <c:showCatName val="0"/>
          <c:showSerName val="0"/>
          <c:showPercent val="0"/>
          <c:showBubbleSize val="0"/>
        </c:dLbls>
        <c:gapWidth val="150"/>
        <c:axId val="36121600"/>
        <c:axId val="361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324.08999999999997</c:v>
                </c:pt>
                <c:pt idx="4">
                  <c:v>319.82</c:v>
                </c:pt>
              </c:numCache>
            </c:numRef>
          </c:val>
          <c:smooth val="0"/>
        </c:ser>
        <c:dLbls>
          <c:showLegendKey val="0"/>
          <c:showVal val="0"/>
          <c:showCatName val="0"/>
          <c:showSerName val="0"/>
          <c:showPercent val="0"/>
          <c:showBubbleSize val="0"/>
        </c:dLbls>
        <c:marker val="1"/>
        <c:smooth val="0"/>
        <c:axId val="36121600"/>
        <c:axId val="36123776"/>
      </c:lineChart>
      <c:dateAx>
        <c:axId val="36121600"/>
        <c:scaling>
          <c:orientation val="minMax"/>
        </c:scaling>
        <c:delete val="1"/>
        <c:axPos val="b"/>
        <c:numFmt formatCode="ge" sourceLinked="1"/>
        <c:majorTickMark val="none"/>
        <c:minorTickMark val="none"/>
        <c:tickLblPos val="none"/>
        <c:crossAx val="36123776"/>
        <c:crosses val="autoZero"/>
        <c:auto val="1"/>
        <c:lblOffset val="100"/>
        <c:baseTimeUnit val="years"/>
      </c:dateAx>
      <c:valAx>
        <c:axId val="3612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98.84</c:v>
                </c:pt>
                <c:pt idx="1">
                  <c:v>96.21</c:v>
                </c:pt>
                <c:pt idx="2">
                  <c:v>97.06</c:v>
                </c:pt>
                <c:pt idx="3">
                  <c:v>97.02</c:v>
                </c:pt>
                <c:pt idx="4">
                  <c:v>121.13</c:v>
                </c:pt>
              </c:numCache>
            </c:numRef>
          </c:val>
        </c:ser>
        <c:dLbls>
          <c:showLegendKey val="0"/>
          <c:showVal val="0"/>
          <c:showCatName val="0"/>
          <c:showSerName val="0"/>
          <c:showPercent val="0"/>
          <c:showBubbleSize val="0"/>
        </c:dLbls>
        <c:gapWidth val="150"/>
        <c:axId val="36169984"/>
        <c:axId val="36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99.46</c:v>
                </c:pt>
                <c:pt idx="4">
                  <c:v>105.21</c:v>
                </c:pt>
              </c:numCache>
            </c:numRef>
          </c:val>
          <c:smooth val="0"/>
        </c:ser>
        <c:dLbls>
          <c:showLegendKey val="0"/>
          <c:showVal val="0"/>
          <c:showCatName val="0"/>
          <c:showSerName val="0"/>
          <c:showPercent val="0"/>
          <c:showBubbleSize val="0"/>
        </c:dLbls>
        <c:marker val="1"/>
        <c:smooth val="0"/>
        <c:axId val="36169984"/>
        <c:axId val="36172160"/>
      </c:lineChart>
      <c:dateAx>
        <c:axId val="36169984"/>
        <c:scaling>
          <c:orientation val="minMax"/>
        </c:scaling>
        <c:delete val="1"/>
        <c:axPos val="b"/>
        <c:numFmt formatCode="ge" sourceLinked="1"/>
        <c:majorTickMark val="none"/>
        <c:minorTickMark val="none"/>
        <c:tickLblPos val="none"/>
        <c:crossAx val="36172160"/>
        <c:crosses val="autoZero"/>
        <c:auto val="1"/>
        <c:lblOffset val="100"/>
        <c:baseTimeUnit val="years"/>
      </c:dateAx>
      <c:valAx>
        <c:axId val="36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149.47</c:v>
                </c:pt>
                <c:pt idx="1">
                  <c:v>152.56</c:v>
                </c:pt>
                <c:pt idx="2">
                  <c:v>151.1</c:v>
                </c:pt>
                <c:pt idx="3">
                  <c:v>150.61000000000001</c:v>
                </c:pt>
                <c:pt idx="4">
                  <c:v>120.12</c:v>
                </c:pt>
              </c:numCache>
            </c:numRef>
          </c:val>
        </c:ser>
        <c:dLbls>
          <c:showLegendKey val="0"/>
          <c:showVal val="0"/>
          <c:showCatName val="0"/>
          <c:showSerName val="0"/>
          <c:showPercent val="0"/>
          <c:showBubbleSize val="0"/>
        </c:dLbls>
        <c:gapWidth val="150"/>
        <c:axId val="36251520"/>
        <c:axId val="3629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171.78</c:v>
                </c:pt>
                <c:pt idx="4">
                  <c:v>162.59</c:v>
                </c:pt>
              </c:numCache>
            </c:numRef>
          </c:val>
          <c:smooth val="0"/>
        </c:ser>
        <c:dLbls>
          <c:showLegendKey val="0"/>
          <c:showVal val="0"/>
          <c:showCatName val="0"/>
          <c:showSerName val="0"/>
          <c:showPercent val="0"/>
          <c:showBubbleSize val="0"/>
        </c:dLbls>
        <c:marker val="1"/>
        <c:smooth val="0"/>
        <c:axId val="36251520"/>
        <c:axId val="36290560"/>
      </c:lineChart>
      <c:dateAx>
        <c:axId val="36251520"/>
        <c:scaling>
          <c:orientation val="minMax"/>
        </c:scaling>
        <c:delete val="1"/>
        <c:axPos val="b"/>
        <c:numFmt formatCode="ge" sourceLinked="1"/>
        <c:majorTickMark val="none"/>
        <c:minorTickMark val="none"/>
        <c:tickLblPos val="none"/>
        <c:crossAx val="36290560"/>
        <c:crosses val="autoZero"/>
        <c:auto val="1"/>
        <c:lblOffset val="100"/>
        <c:baseTimeUnit val="years"/>
      </c:dateAx>
      <c:valAx>
        <c:axId val="36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東浦町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50309</v>
      </c>
      <c r="AJ8" s="75"/>
      <c r="AK8" s="75"/>
      <c r="AL8" s="75"/>
      <c r="AM8" s="75"/>
      <c r="AN8" s="75"/>
      <c r="AO8" s="75"/>
      <c r="AP8" s="76"/>
      <c r="AQ8" s="57">
        <f>データ!R6</f>
        <v>31.14</v>
      </c>
      <c r="AR8" s="57"/>
      <c r="AS8" s="57"/>
      <c r="AT8" s="57"/>
      <c r="AU8" s="57"/>
      <c r="AV8" s="57"/>
      <c r="AW8" s="57"/>
      <c r="AX8" s="57"/>
      <c r="AY8" s="57">
        <f>データ!S6</f>
        <v>1615.57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94.92</v>
      </c>
      <c r="K10" s="57"/>
      <c r="L10" s="57"/>
      <c r="M10" s="57"/>
      <c r="N10" s="57"/>
      <c r="O10" s="57"/>
      <c r="P10" s="57"/>
      <c r="Q10" s="57"/>
      <c r="R10" s="57">
        <f>データ!O6</f>
        <v>99.65</v>
      </c>
      <c r="S10" s="57"/>
      <c r="T10" s="57"/>
      <c r="U10" s="57"/>
      <c r="V10" s="57"/>
      <c r="W10" s="57"/>
      <c r="X10" s="57"/>
      <c r="Y10" s="57"/>
      <c r="Z10" s="65">
        <f>データ!P6</f>
        <v>2431</v>
      </c>
      <c r="AA10" s="65"/>
      <c r="AB10" s="65"/>
      <c r="AC10" s="65"/>
      <c r="AD10" s="65"/>
      <c r="AE10" s="65"/>
      <c r="AF10" s="65"/>
      <c r="AG10" s="65"/>
      <c r="AH10" s="2"/>
      <c r="AI10" s="65">
        <f>データ!T6</f>
        <v>50107</v>
      </c>
      <c r="AJ10" s="65"/>
      <c r="AK10" s="65"/>
      <c r="AL10" s="65"/>
      <c r="AM10" s="65"/>
      <c r="AN10" s="65"/>
      <c r="AO10" s="65"/>
      <c r="AP10" s="65"/>
      <c r="AQ10" s="57">
        <f>データ!U6</f>
        <v>31.11</v>
      </c>
      <c r="AR10" s="57"/>
      <c r="AS10" s="57"/>
      <c r="AT10" s="57"/>
      <c r="AU10" s="57"/>
      <c r="AV10" s="57"/>
      <c r="AW10" s="57"/>
      <c r="AX10" s="57"/>
      <c r="AY10" s="57">
        <f>データ!V6</f>
        <v>1610.64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234427</v>
      </c>
      <c r="D6" s="31">
        <f t="shared" si="3"/>
        <v>46</v>
      </c>
      <c r="E6" s="31">
        <f t="shared" si="3"/>
        <v>1</v>
      </c>
      <c r="F6" s="31">
        <f t="shared" si="3"/>
        <v>0</v>
      </c>
      <c r="G6" s="31">
        <f t="shared" si="3"/>
        <v>1</v>
      </c>
      <c r="H6" s="31" t="str">
        <f t="shared" si="3"/>
        <v>愛知県　東浦町</v>
      </c>
      <c r="I6" s="31" t="str">
        <f t="shared" si="3"/>
        <v>法適用</v>
      </c>
      <c r="J6" s="31" t="str">
        <f t="shared" si="3"/>
        <v>水道事業</v>
      </c>
      <c r="K6" s="31" t="str">
        <f t="shared" si="3"/>
        <v>末端給水事業</v>
      </c>
      <c r="L6" s="31" t="str">
        <f t="shared" si="3"/>
        <v>A4</v>
      </c>
      <c r="M6" s="32" t="str">
        <f t="shared" si="3"/>
        <v>-</v>
      </c>
      <c r="N6" s="32">
        <f t="shared" si="3"/>
        <v>94.92</v>
      </c>
      <c r="O6" s="32">
        <f t="shared" si="3"/>
        <v>99.65</v>
      </c>
      <c r="P6" s="32">
        <f t="shared" si="3"/>
        <v>2431</v>
      </c>
      <c r="Q6" s="32">
        <f t="shared" si="3"/>
        <v>50309</v>
      </c>
      <c r="R6" s="32">
        <f t="shared" si="3"/>
        <v>31.14</v>
      </c>
      <c r="S6" s="32">
        <f t="shared" si="3"/>
        <v>1615.57</v>
      </c>
      <c r="T6" s="32">
        <f t="shared" si="3"/>
        <v>50107</v>
      </c>
      <c r="U6" s="32">
        <f t="shared" si="3"/>
        <v>31.11</v>
      </c>
      <c r="V6" s="32">
        <f t="shared" si="3"/>
        <v>1610.64</v>
      </c>
      <c r="W6" s="33">
        <f>IF(W7="",NA(),W7)</f>
        <v>102.32</v>
      </c>
      <c r="X6" s="33">
        <f t="shared" ref="X6:AF6" si="4">IF(X7="",NA(),X7)</f>
        <v>100.09</v>
      </c>
      <c r="Y6" s="33">
        <f t="shared" si="4"/>
        <v>100.79</v>
      </c>
      <c r="Z6" s="33">
        <f t="shared" si="4"/>
        <v>101.59</v>
      </c>
      <c r="AA6" s="33">
        <f t="shared" si="4"/>
        <v>123.69</v>
      </c>
      <c r="AB6" s="33">
        <f t="shared" si="4"/>
        <v>108.43</v>
      </c>
      <c r="AC6" s="33">
        <f t="shared" si="4"/>
        <v>105.61</v>
      </c>
      <c r="AD6" s="33">
        <f t="shared" si="4"/>
        <v>106.41</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4.3899999999999997</v>
      </c>
      <c r="AQ6" s="33">
        <f t="shared" si="5"/>
        <v>0.41</v>
      </c>
      <c r="AR6" s="32" t="str">
        <f>IF(AR7="","",IF(AR7="-","【-】","【"&amp;SUBSTITUTE(TEXT(AR7,"#,##0.00"),"-","△")&amp;"】"))</f>
        <v>【0.81】</v>
      </c>
      <c r="AS6" s="33">
        <f>IF(AS7="",NA(),AS7)</f>
        <v>2628.27</v>
      </c>
      <c r="AT6" s="33">
        <f t="shared" ref="AT6:BB6" si="6">IF(AT7="",NA(),AT7)</f>
        <v>1501.35</v>
      </c>
      <c r="AU6" s="33">
        <f t="shared" si="6"/>
        <v>1859.2</v>
      </c>
      <c r="AV6" s="33">
        <f t="shared" si="6"/>
        <v>2305.15</v>
      </c>
      <c r="AW6" s="33">
        <f t="shared" si="6"/>
        <v>653.37</v>
      </c>
      <c r="AX6" s="33">
        <f t="shared" si="6"/>
        <v>792.56</v>
      </c>
      <c r="AY6" s="33">
        <f t="shared" si="6"/>
        <v>832.37</v>
      </c>
      <c r="AZ6" s="33">
        <f t="shared" si="6"/>
        <v>852.01</v>
      </c>
      <c r="BA6" s="33">
        <f t="shared" si="6"/>
        <v>739.59</v>
      </c>
      <c r="BB6" s="33">
        <f t="shared" si="6"/>
        <v>335.95</v>
      </c>
      <c r="BC6" s="32" t="str">
        <f>IF(BC7="","",IF(BC7="-","【-】","【"&amp;SUBSTITUTE(TEXT(BC7,"#,##0.00"),"-","△")&amp;"】"))</f>
        <v>【264.16】</v>
      </c>
      <c r="BD6" s="33">
        <f>IF(BD7="",NA(),BD7)</f>
        <v>5.73</v>
      </c>
      <c r="BE6" s="33">
        <f t="shared" ref="BE6:BM6" si="7">IF(BE7="",NA(),BE7)</f>
        <v>5.4</v>
      </c>
      <c r="BF6" s="33">
        <f t="shared" si="7"/>
        <v>4.96</v>
      </c>
      <c r="BG6" s="33">
        <f t="shared" si="7"/>
        <v>4.5199999999999996</v>
      </c>
      <c r="BH6" s="33">
        <f t="shared" si="7"/>
        <v>4.12</v>
      </c>
      <c r="BI6" s="33">
        <f t="shared" si="7"/>
        <v>403.05</v>
      </c>
      <c r="BJ6" s="33">
        <f t="shared" si="7"/>
        <v>403.15</v>
      </c>
      <c r="BK6" s="33">
        <f t="shared" si="7"/>
        <v>391.4</v>
      </c>
      <c r="BL6" s="33">
        <f t="shared" si="7"/>
        <v>324.08999999999997</v>
      </c>
      <c r="BM6" s="33">
        <f t="shared" si="7"/>
        <v>319.82</v>
      </c>
      <c r="BN6" s="32" t="str">
        <f>IF(BN7="","",IF(BN7="-","【-】","【"&amp;SUBSTITUTE(TEXT(BN7,"#,##0.00"),"-","△")&amp;"】"))</f>
        <v>【283.72】</v>
      </c>
      <c r="BO6" s="33">
        <f>IF(BO7="",NA(),BO7)</f>
        <v>98.84</v>
      </c>
      <c r="BP6" s="33">
        <f t="shared" ref="BP6:BX6" si="8">IF(BP7="",NA(),BP7)</f>
        <v>96.21</v>
      </c>
      <c r="BQ6" s="33">
        <f t="shared" si="8"/>
        <v>97.06</v>
      </c>
      <c r="BR6" s="33">
        <f t="shared" si="8"/>
        <v>97.02</v>
      </c>
      <c r="BS6" s="33">
        <f t="shared" si="8"/>
        <v>121.13</v>
      </c>
      <c r="BT6" s="33">
        <f t="shared" si="8"/>
        <v>97.63</v>
      </c>
      <c r="BU6" s="33">
        <f t="shared" si="8"/>
        <v>94.86</v>
      </c>
      <c r="BV6" s="33">
        <f t="shared" si="8"/>
        <v>95.91</v>
      </c>
      <c r="BW6" s="33">
        <f t="shared" si="8"/>
        <v>99.46</v>
      </c>
      <c r="BX6" s="33">
        <f t="shared" si="8"/>
        <v>105.21</v>
      </c>
      <c r="BY6" s="32" t="str">
        <f>IF(BY7="","",IF(BY7="-","【-】","【"&amp;SUBSTITUTE(TEXT(BY7,"#,##0.00"),"-","△")&amp;"】"))</f>
        <v>【104.60】</v>
      </c>
      <c r="BZ6" s="33">
        <f>IF(BZ7="",NA(),BZ7)</f>
        <v>149.47</v>
      </c>
      <c r="CA6" s="33">
        <f t="shared" ref="CA6:CI6" si="9">IF(CA7="",NA(),CA7)</f>
        <v>152.56</v>
      </c>
      <c r="CB6" s="33">
        <f t="shared" si="9"/>
        <v>151.1</v>
      </c>
      <c r="CC6" s="33">
        <f t="shared" si="9"/>
        <v>150.61000000000001</v>
      </c>
      <c r="CD6" s="33">
        <f t="shared" si="9"/>
        <v>120.12</v>
      </c>
      <c r="CE6" s="33">
        <f t="shared" si="9"/>
        <v>172.59</v>
      </c>
      <c r="CF6" s="33">
        <f t="shared" si="9"/>
        <v>179.14</v>
      </c>
      <c r="CG6" s="33">
        <f t="shared" si="9"/>
        <v>179.29</v>
      </c>
      <c r="CH6" s="33">
        <f t="shared" si="9"/>
        <v>171.78</v>
      </c>
      <c r="CI6" s="33">
        <f t="shared" si="9"/>
        <v>162.59</v>
      </c>
      <c r="CJ6" s="32" t="str">
        <f>IF(CJ7="","",IF(CJ7="-","【-】","【"&amp;SUBSTITUTE(TEXT(CJ7,"#,##0.00"),"-","△")&amp;"】"))</f>
        <v>【164.21】</v>
      </c>
      <c r="CK6" s="33">
        <f>IF(CK7="",NA(),CK7)</f>
        <v>67.69</v>
      </c>
      <c r="CL6" s="33">
        <f t="shared" ref="CL6:CT6" si="10">IF(CL7="",NA(),CL7)</f>
        <v>67.44</v>
      </c>
      <c r="CM6" s="33">
        <f t="shared" si="10"/>
        <v>67.45</v>
      </c>
      <c r="CN6" s="33">
        <f t="shared" si="10"/>
        <v>67.069999999999993</v>
      </c>
      <c r="CO6" s="33">
        <f t="shared" si="10"/>
        <v>65.89</v>
      </c>
      <c r="CP6" s="33">
        <f t="shared" si="10"/>
        <v>60.17</v>
      </c>
      <c r="CQ6" s="33">
        <f t="shared" si="10"/>
        <v>58.76</v>
      </c>
      <c r="CR6" s="33">
        <f t="shared" si="10"/>
        <v>59.09</v>
      </c>
      <c r="CS6" s="33">
        <f t="shared" si="10"/>
        <v>59.68</v>
      </c>
      <c r="CT6" s="33">
        <f t="shared" si="10"/>
        <v>59.17</v>
      </c>
      <c r="CU6" s="32" t="str">
        <f>IF(CU7="","",IF(CU7="-","【-】","【"&amp;SUBSTITUTE(TEXT(CU7,"#,##0.00"),"-","△")&amp;"】"))</f>
        <v>【59.80】</v>
      </c>
      <c r="CV6" s="33">
        <f>IF(CV7="",NA(),CV7)</f>
        <v>94.35</v>
      </c>
      <c r="CW6" s="33">
        <f t="shared" ref="CW6:DE6" si="11">IF(CW7="",NA(),CW7)</f>
        <v>95.41</v>
      </c>
      <c r="CX6" s="33">
        <f t="shared" si="11"/>
        <v>95.4</v>
      </c>
      <c r="CY6" s="33">
        <f t="shared" si="11"/>
        <v>95.83</v>
      </c>
      <c r="CZ6" s="33">
        <f t="shared" si="11"/>
        <v>95.87</v>
      </c>
      <c r="DA6" s="33">
        <f t="shared" si="11"/>
        <v>85.47</v>
      </c>
      <c r="DB6" s="33">
        <f t="shared" si="11"/>
        <v>84.87</v>
      </c>
      <c r="DC6" s="33">
        <f t="shared" si="11"/>
        <v>85.4</v>
      </c>
      <c r="DD6" s="33">
        <f t="shared" si="11"/>
        <v>87.63</v>
      </c>
      <c r="DE6" s="33">
        <f t="shared" si="11"/>
        <v>87.6</v>
      </c>
      <c r="DF6" s="32" t="str">
        <f>IF(DF7="","",IF(DF7="-","【-】","【"&amp;SUBSTITUTE(TEXT(DF7,"#,##0.00"),"-","△")&amp;"】"))</f>
        <v>【89.78】</v>
      </c>
      <c r="DG6" s="33">
        <f>IF(DG7="",NA(),DG7)</f>
        <v>36.53</v>
      </c>
      <c r="DH6" s="33">
        <f t="shared" ref="DH6:DP6" si="12">IF(DH7="",NA(),DH7)</f>
        <v>37.56</v>
      </c>
      <c r="DI6" s="33">
        <f t="shared" si="12"/>
        <v>39.020000000000003</v>
      </c>
      <c r="DJ6" s="33">
        <f t="shared" si="12"/>
        <v>39.299999999999997</v>
      </c>
      <c r="DK6" s="33">
        <f t="shared" si="12"/>
        <v>39.770000000000003</v>
      </c>
      <c r="DL6" s="33">
        <f t="shared" si="12"/>
        <v>34.47</v>
      </c>
      <c r="DM6" s="33">
        <f t="shared" si="12"/>
        <v>35.53</v>
      </c>
      <c r="DN6" s="33">
        <f t="shared" si="12"/>
        <v>36.36</v>
      </c>
      <c r="DO6" s="33">
        <f t="shared" si="12"/>
        <v>39.65</v>
      </c>
      <c r="DP6" s="33">
        <f t="shared" si="12"/>
        <v>45.25</v>
      </c>
      <c r="DQ6" s="32" t="str">
        <f>IF(DQ7="","",IF(DQ7="-","【-】","【"&amp;SUBSTITUTE(TEXT(DQ7,"#,##0.00"),"-","△")&amp;"】"))</f>
        <v>【46.31】</v>
      </c>
      <c r="DR6" s="33">
        <f>IF(DR7="",NA(),DR7)</f>
        <v>7.08</v>
      </c>
      <c r="DS6" s="33">
        <f t="shared" ref="DS6:EA6" si="13">IF(DS7="",NA(),DS7)</f>
        <v>5.82</v>
      </c>
      <c r="DT6" s="33">
        <f t="shared" si="13"/>
        <v>7.5</v>
      </c>
      <c r="DU6" s="33">
        <f t="shared" si="13"/>
        <v>7.85</v>
      </c>
      <c r="DV6" s="33">
        <f t="shared" si="13"/>
        <v>8.16</v>
      </c>
      <c r="DW6" s="33">
        <f t="shared" si="13"/>
        <v>6.06</v>
      </c>
      <c r="DX6" s="33">
        <f t="shared" si="13"/>
        <v>6.47</v>
      </c>
      <c r="DY6" s="33">
        <f t="shared" si="13"/>
        <v>7.8</v>
      </c>
      <c r="DZ6" s="33">
        <f t="shared" si="13"/>
        <v>9.7100000000000009</v>
      </c>
      <c r="EA6" s="33">
        <f t="shared" si="13"/>
        <v>10.71</v>
      </c>
      <c r="EB6" s="32" t="str">
        <f>IF(EB7="","",IF(EB7="-","【-】","【"&amp;SUBSTITUTE(TEXT(EB7,"#,##0.00"),"-","△")&amp;"】"))</f>
        <v>【12.42】</v>
      </c>
      <c r="EC6" s="33">
        <f>IF(EC7="",NA(),EC7)</f>
        <v>1.22</v>
      </c>
      <c r="ED6" s="33">
        <f t="shared" ref="ED6:EL6" si="14">IF(ED7="",NA(),ED7)</f>
        <v>1.33</v>
      </c>
      <c r="EE6" s="33">
        <f t="shared" si="14"/>
        <v>1.27</v>
      </c>
      <c r="EF6" s="33">
        <f t="shared" si="14"/>
        <v>1.38</v>
      </c>
      <c r="EG6" s="33">
        <f t="shared" si="14"/>
        <v>1.98</v>
      </c>
      <c r="EH6" s="33">
        <f t="shared" si="14"/>
        <v>0.68</v>
      </c>
      <c r="EI6" s="33">
        <f t="shared" si="14"/>
        <v>0.7</v>
      </c>
      <c r="EJ6" s="33">
        <f t="shared" si="14"/>
        <v>0.81</v>
      </c>
      <c r="EK6" s="33">
        <f t="shared" si="14"/>
        <v>0.83</v>
      </c>
      <c r="EL6" s="33">
        <f t="shared" si="14"/>
        <v>0.72</v>
      </c>
      <c r="EM6" s="32" t="str">
        <f>IF(EM7="","",IF(EM7="-","【-】","【"&amp;SUBSTITUTE(TEXT(EM7,"#,##0.00"),"-","△")&amp;"】"))</f>
        <v>【0.78】</v>
      </c>
    </row>
    <row r="7" spans="1:143" s="34" customFormat="1">
      <c r="A7" s="26"/>
      <c r="B7" s="35">
        <v>2014</v>
      </c>
      <c r="C7" s="35">
        <v>234427</v>
      </c>
      <c r="D7" s="35">
        <v>46</v>
      </c>
      <c r="E7" s="35">
        <v>1</v>
      </c>
      <c r="F7" s="35">
        <v>0</v>
      </c>
      <c r="G7" s="35">
        <v>1</v>
      </c>
      <c r="H7" s="35" t="s">
        <v>93</v>
      </c>
      <c r="I7" s="35" t="s">
        <v>94</v>
      </c>
      <c r="J7" s="35" t="s">
        <v>95</v>
      </c>
      <c r="K7" s="35" t="s">
        <v>96</v>
      </c>
      <c r="L7" s="35" t="s">
        <v>97</v>
      </c>
      <c r="M7" s="36" t="s">
        <v>98</v>
      </c>
      <c r="N7" s="36">
        <v>94.92</v>
      </c>
      <c r="O7" s="36">
        <v>99.65</v>
      </c>
      <c r="P7" s="36">
        <v>2431</v>
      </c>
      <c r="Q7" s="36">
        <v>50309</v>
      </c>
      <c r="R7" s="36">
        <v>31.14</v>
      </c>
      <c r="S7" s="36">
        <v>1615.57</v>
      </c>
      <c r="T7" s="36">
        <v>50107</v>
      </c>
      <c r="U7" s="36">
        <v>31.11</v>
      </c>
      <c r="V7" s="36">
        <v>1610.64</v>
      </c>
      <c r="W7" s="36">
        <v>102.32</v>
      </c>
      <c r="X7" s="36">
        <v>100.09</v>
      </c>
      <c r="Y7" s="36">
        <v>100.79</v>
      </c>
      <c r="Z7" s="36">
        <v>101.59</v>
      </c>
      <c r="AA7" s="36">
        <v>123.69</v>
      </c>
      <c r="AB7" s="36">
        <v>108.43</v>
      </c>
      <c r="AC7" s="36">
        <v>105.61</v>
      </c>
      <c r="AD7" s="36">
        <v>106.41</v>
      </c>
      <c r="AE7" s="36">
        <v>107.8</v>
      </c>
      <c r="AF7" s="36">
        <v>111.96</v>
      </c>
      <c r="AG7" s="36">
        <v>113.03</v>
      </c>
      <c r="AH7" s="36">
        <v>0</v>
      </c>
      <c r="AI7" s="36">
        <v>0</v>
      </c>
      <c r="AJ7" s="36">
        <v>0</v>
      </c>
      <c r="AK7" s="36">
        <v>0</v>
      </c>
      <c r="AL7" s="36">
        <v>0</v>
      </c>
      <c r="AM7" s="36">
        <v>5.37</v>
      </c>
      <c r="AN7" s="36">
        <v>6.79</v>
      </c>
      <c r="AO7" s="36">
        <v>6.33</v>
      </c>
      <c r="AP7" s="36">
        <v>4.3899999999999997</v>
      </c>
      <c r="AQ7" s="36">
        <v>0.41</v>
      </c>
      <c r="AR7" s="36">
        <v>0.81</v>
      </c>
      <c r="AS7" s="36">
        <v>2628.27</v>
      </c>
      <c r="AT7" s="36">
        <v>1501.35</v>
      </c>
      <c r="AU7" s="36">
        <v>1859.2</v>
      </c>
      <c r="AV7" s="36">
        <v>2305.15</v>
      </c>
      <c r="AW7" s="36">
        <v>653.37</v>
      </c>
      <c r="AX7" s="36">
        <v>792.56</v>
      </c>
      <c r="AY7" s="36">
        <v>832.37</v>
      </c>
      <c r="AZ7" s="36">
        <v>852.01</v>
      </c>
      <c r="BA7" s="36">
        <v>739.59</v>
      </c>
      <c r="BB7" s="36">
        <v>335.95</v>
      </c>
      <c r="BC7" s="36">
        <v>264.16000000000003</v>
      </c>
      <c r="BD7" s="36">
        <v>5.73</v>
      </c>
      <c r="BE7" s="36">
        <v>5.4</v>
      </c>
      <c r="BF7" s="36">
        <v>4.96</v>
      </c>
      <c r="BG7" s="36">
        <v>4.5199999999999996</v>
      </c>
      <c r="BH7" s="36">
        <v>4.12</v>
      </c>
      <c r="BI7" s="36">
        <v>403.05</v>
      </c>
      <c r="BJ7" s="36">
        <v>403.15</v>
      </c>
      <c r="BK7" s="36">
        <v>391.4</v>
      </c>
      <c r="BL7" s="36">
        <v>324.08999999999997</v>
      </c>
      <c r="BM7" s="36">
        <v>319.82</v>
      </c>
      <c r="BN7" s="36">
        <v>283.72000000000003</v>
      </c>
      <c r="BO7" s="36">
        <v>98.84</v>
      </c>
      <c r="BP7" s="36">
        <v>96.21</v>
      </c>
      <c r="BQ7" s="36">
        <v>97.06</v>
      </c>
      <c r="BR7" s="36">
        <v>97.02</v>
      </c>
      <c r="BS7" s="36">
        <v>121.13</v>
      </c>
      <c r="BT7" s="36">
        <v>97.63</v>
      </c>
      <c r="BU7" s="36">
        <v>94.86</v>
      </c>
      <c r="BV7" s="36">
        <v>95.91</v>
      </c>
      <c r="BW7" s="36">
        <v>99.46</v>
      </c>
      <c r="BX7" s="36">
        <v>105.21</v>
      </c>
      <c r="BY7" s="36">
        <v>104.6</v>
      </c>
      <c r="BZ7" s="36">
        <v>149.47</v>
      </c>
      <c r="CA7" s="36">
        <v>152.56</v>
      </c>
      <c r="CB7" s="36">
        <v>151.1</v>
      </c>
      <c r="CC7" s="36">
        <v>150.61000000000001</v>
      </c>
      <c r="CD7" s="36">
        <v>120.12</v>
      </c>
      <c r="CE7" s="36">
        <v>172.59</v>
      </c>
      <c r="CF7" s="36">
        <v>179.14</v>
      </c>
      <c r="CG7" s="36">
        <v>179.29</v>
      </c>
      <c r="CH7" s="36">
        <v>171.78</v>
      </c>
      <c r="CI7" s="36">
        <v>162.59</v>
      </c>
      <c r="CJ7" s="36">
        <v>164.21</v>
      </c>
      <c r="CK7" s="36">
        <v>67.69</v>
      </c>
      <c r="CL7" s="36">
        <v>67.44</v>
      </c>
      <c r="CM7" s="36">
        <v>67.45</v>
      </c>
      <c r="CN7" s="36">
        <v>67.069999999999993</v>
      </c>
      <c r="CO7" s="36">
        <v>65.89</v>
      </c>
      <c r="CP7" s="36">
        <v>60.17</v>
      </c>
      <c r="CQ7" s="36">
        <v>58.76</v>
      </c>
      <c r="CR7" s="36">
        <v>59.09</v>
      </c>
      <c r="CS7" s="36">
        <v>59.68</v>
      </c>
      <c r="CT7" s="36">
        <v>59.17</v>
      </c>
      <c r="CU7" s="36">
        <v>59.8</v>
      </c>
      <c r="CV7" s="36">
        <v>94.35</v>
      </c>
      <c r="CW7" s="36">
        <v>95.41</v>
      </c>
      <c r="CX7" s="36">
        <v>95.4</v>
      </c>
      <c r="CY7" s="36">
        <v>95.83</v>
      </c>
      <c r="CZ7" s="36">
        <v>95.87</v>
      </c>
      <c r="DA7" s="36">
        <v>85.47</v>
      </c>
      <c r="DB7" s="36">
        <v>84.87</v>
      </c>
      <c r="DC7" s="36">
        <v>85.4</v>
      </c>
      <c r="DD7" s="36">
        <v>87.63</v>
      </c>
      <c r="DE7" s="36">
        <v>87.6</v>
      </c>
      <c r="DF7" s="36">
        <v>89.78</v>
      </c>
      <c r="DG7" s="36">
        <v>36.53</v>
      </c>
      <c r="DH7" s="36">
        <v>37.56</v>
      </c>
      <c r="DI7" s="36">
        <v>39.020000000000003</v>
      </c>
      <c r="DJ7" s="36">
        <v>39.299999999999997</v>
      </c>
      <c r="DK7" s="36">
        <v>39.770000000000003</v>
      </c>
      <c r="DL7" s="36">
        <v>34.47</v>
      </c>
      <c r="DM7" s="36">
        <v>35.53</v>
      </c>
      <c r="DN7" s="36">
        <v>36.36</v>
      </c>
      <c r="DO7" s="36">
        <v>39.65</v>
      </c>
      <c r="DP7" s="36">
        <v>45.25</v>
      </c>
      <c r="DQ7" s="36">
        <v>46.31</v>
      </c>
      <c r="DR7" s="36">
        <v>7.08</v>
      </c>
      <c r="DS7" s="36">
        <v>5.82</v>
      </c>
      <c r="DT7" s="36">
        <v>7.5</v>
      </c>
      <c r="DU7" s="36">
        <v>7.85</v>
      </c>
      <c r="DV7" s="36">
        <v>8.16</v>
      </c>
      <c r="DW7" s="36">
        <v>6.06</v>
      </c>
      <c r="DX7" s="36">
        <v>6.47</v>
      </c>
      <c r="DY7" s="36">
        <v>7.8</v>
      </c>
      <c r="DZ7" s="36">
        <v>9.7100000000000009</v>
      </c>
      <c r="EA7" s="36">
        <v>10.71</v>
      </c>
      <c r="EB7" s="36">
        <v>12.42</v>
      </c>
      <c r="EC7" s="36">
        <v>1.22</v>
      </c>
      <c r="ED7" s="36">
        <v>1.33</v>
      </c>
      <c r="EE7" s="36">
        <v>1.27</v>
      </c>
      <c r="EF7" s="36">
        <v>1.38</v>
      </c>
      <c r="EG7" s="36">
        <v>1.98</v>
      </c>
      <c r="EH7" s="36">
        <v>0.68</v>
      </c>
      <c r="EI7" s="36">
        <v>0.7</v>
      </c>
      <c r="EJ7" s="36">
        <v>0.81</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2016-02-24T02:45:57Z</cp:lastPrinted>
  <dcterms:created xsi:type="dcterms:W3CDTF">2016-02-03T07:22:43Z</dcterms:created>
  <dcterms:modified xsi:type="dcterms:W3CDTF">2016-02-24T04:43:12Z</dcterms:modified>
</cp:coreProperties>
</file>