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5025" yWindow="5325" windowWidth="5040" windowHeight="268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AY8" i="4" s="1"/>
  <c r="R6" i="5"/>
  <c r="AQ8" i="4" s="1"/>
  <c r="Q6" i="5"/>
  <c r="AI8" i="4" s="1"/>
  <c r="P6" i="5"/>
  <c r="O6" i="5"/>
  <c r="R10" i="4" s="1"/>
  <c r="N6" i="5"/>
  <c r="J10" i="4" s="1"/>
  <c r="M6" i="5"/>
  <c r="L6" i="5"/>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B10" i="4"/>
  <c r="Z8" i="4"/>
  <c r="R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<sst xmlns="http://schemas.openxmlformats.org/spreadsheetml/2006/main" count="217" uniqueCount="107">
  <si>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</si>
  <si>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</si>
  <si>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</si>
  <si>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</si>
  <si>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</si>
  <si>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</si>
  <si>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</si>
  <si>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</si>
  <si>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</si>
  <si>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</si>
  <si>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</si>
  <si>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</si>
  <si>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</si>
  <si>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</si>
  <si>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</si>
  <si>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</si>
  <si>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</si>
  <si>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</si>
  <si>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</si>
  <si>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</si>
  <si>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</si>
  <si>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</si>
  <si>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</si>
  <si>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</si>
  <si>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</si>
  <si>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</si>
  <si>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</si>
  <si>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</si>
  <si>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</si>
  <si>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</si>
  <si>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</si>
  <si>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</si>
  <si>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</si>
  <si>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</si>
  <si>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</si>
  <si>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</si>
  <si>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</si>
  <si>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</si>
  <si>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</si>
  <si>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</si>
  <si>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</si>
  <si>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</si>
  <si>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</si>
  <si>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</si>
  <si>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</si>
  <si>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</si>
  <si>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</si>
  <si>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</si>
  <si>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</si>
  <si>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</si>
  <si>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</si>
  <si>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</si>
  <si>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</si>
  <si>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</si>
  <si>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</si>
  <si>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</si>
  <si>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</si>
  <si>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</si>
  <si>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</si>
  <si>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</si>
  <si>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</si>
  <si>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</si>
  <si>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</si>
  <si>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</si>
  <si>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</si>
  <si>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</si>
  <si>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</si>
  <si>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</si>
  <si>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</si>
  <si>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</si>
  <si>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</si>
  <si>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</si>
  <si>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</si>
  <si>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</si>
  <si>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</si>
  <si>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</si>
  <si>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</si>
  <si>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</si>
  <si>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</si>
  <si>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</si>
  <si>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</si>
  <si>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</si>
  <si>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</si>
  <si>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</si>
  <si>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</si>
  <si>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</si>
  <si>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</si>
  <si>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</si>
  <si>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</si>
  <si>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</si>
  <si>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</si>
  <si>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</si>
  <si>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</si>
  <si>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幸田町</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</si>
  <si>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</si>
  <si>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</si>
  <si>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</si>
  <si>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</si>
  <si>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</si>
  <si>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</si>
  <si>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</si>
  <si>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</si>
  <si>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</si>
  <si>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</si>
  <si>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管路につきましては、類似団体平均値よりも管路経年化率は高く、管路更新率は低い状況であります。また、有形固定資産減価償却率につきましては近年同程度となっております。
これは、水道事業創設時に集中して整備した管路が法定耐用年数を経過したためであり、また近年、ポンプ場等の施設更新に重点をおき整備したことにより、管路の更新に対する投資が進んでいない状況であります。</t>
    <phoneticPr fontId="4"/>
  </si>
  <si>
    <t>経営状況は、経営の健全性・効率性に係る指標からみても、欠損金もなく健全な財政運営となっております。また、老朽化の状況に係る指標からは管路の老朽化の進行に対し、更新が進んでいないように見えますが、これは地震などの災害に対しぜい弱で老朽化したポンプ場等の施設更新(設備投資)を優先的に行うとともに、地震時に避難施設となる小学校等までの管路を重点的に更新したため、指標がより悪化しているように見えるものです。
今後は、良好な経営状況を基盤とし､｢安全｣、｢強じん｣、｢持続｣の観点から法定耐用年数を経過した管路等を計画的に更新することにより、管路等施設の適正な管理に努めるとともに、経費削減や有収率の向上に取り組み健全な事業経営の維持に努めてまいります。</t>
    <rPh sb="52" eb="55">
      <t>ロウキュウカ</t>
    </rPh>
    <rPh sb="56" eb="58">
      <t>ジョウキョウ</t>
    </rPh>
    <rPh sb="59" eb="60">
      <t>カカ</t>
    </rPh>
    <phoneticPr fontId="4"/>
  </si>
  <si>
    <t>経常収支比率につきましては、過去5年間は100%以上であり、この100%を超えた分につきましては、今後の更新投資に充てるために必要な財源として確保したものであります。
近年は、経営収支比率及び料金回収比率につきましては、平成26年度から適用された地方公営企業会計制度の見直しによる影響もあり、類似団体平均値よりも高く良好な経営状況であります。また、流動比率や企業債残高対給水収益比率も、類似団体平均値よりも良好であり、他団体と比べ企業債残高が少なくなっている状況にあります。
給水原価につきましては、類似団体平均値よりも低く、料金収入を得るための費用が安価となっている状況にあります。
施設利用率や有収率も類似団体平均値よりも高く、既存施設の能力を効率的に利用をして、健全な経営状態となっております。</t>
    <rPh sb="203" eb="205">
      <t>リョウコウ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</si>
</sst>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0.04</c:v>
                </c:pt>
                <c:pt idx="1">
                  <c:v>0.12</c:v>
                </c:pt>
                <c:pt idx="2">
                  <c:v>0.01</c:v>
                </c:pt>
                <c:pt idx="3">
                  <c:v>0.18</c:v>
                </c:pt>
                <c:pt idx="4">
                  <c:v>0.1</c:v>
                </c:pt>
              </c:numCache>
            </c:numRef>
          </c:val>
        </c:ser>
        <c:dLbls>
          <c:showLegendKey val="0"/>
          <c:showVal val="0"/>
          <c:showCatName val="0"/>
          <c:showSerName val="0"/>
          <c:showPercent val="0"/>
          <c:showBubbleSize val="0"/>
        </c:dLbls>
        <c:gapWidth val="150"/>
        <c:axId val="82635392"/>
        <c:axId val="9559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0.68</c:v>
                </c:pt>
                <c:pt idx="1">
                  <c:v>0.7</c:v>
                </c:pt>
                <c:pt idx="2">
                  <c:v>0.81</c:v>
                </c:pt>
                <c:pt idx="3">
                  <c:v>0.59</c:v>
                </c:pt>
                <c:pt idx="4">
                  <c:v>0.6</c:v>
                </c:pt>
              </c:numCache>
            </c:numRef>
          </c:val>
          <c:smooth val="0"/>
        </c:ser>
        <c:dLbls>
          <c:showLegendKey val="0"/>
          <c:showVal val="0"/>
          <c:showCatName val="0"/>
          <c:showSerName val="0"/>
          <c:showPercent val="0"/>
          <c:showBubbleSize val="0"/>
        </c:dLbls>
        <c:marker val="1"/>
        <c:smooth val="0"/>
        <c:axId val="82635392"/>
        <c:axId val="95598080"/>
      </c:lineChart>
      <c:dateAx>
        <c:axId val="82635392"/>
        <c:scaling>
          <c:orientation val="minMax"/>
        </c:scaling>
        <c:delete val="1"/>
        <c:axPos val="b"/>
        <c:numFmt formatCode="ge" sourceLinked="1"/>
        <c:majorTickMark val="none"/>
        <c:minorTickMark val="none"/>
        <c:tickLblPos val="none"/>
        <c:crossAx val="95598080"/>
        <c:crosses val="autoZero"/>
        <c:auto val="1"/>
        <c:lblOffset val="100"/>
        <c:baseTimeUnit val="years"/>
      </c:dateAx>
      <c:valAx>
        <c:axId val="9559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63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64.47</c:v>
                </c:pt>
                <c:pt idx="1">
                  <c:v>65.53</c:v>
                </c:pt>
                <c:pt idx="2">
                  <c:v>65.790000000000006</c:v>
                </c:pt>
                <c:pt idx="3">
                  <c:v>67.97</c:v>
                </c:pt>
                <c:pt idx="4">
                  <c:v>66.8</c:v>
                </c:pt>
              </c:numCache>
            </c:numRef>
          </c:val>
        </c:ser>
        <c:dLbls>
          <c:showLegendKey val="0"/>
          <c:showVal val="0"/>
          <c:showCatName val="0"/>
          <c:showSerName val="0"/>
          <c:showPercent val="0"/>
          <c:showBubbleSize val="0"/>
        </c:dLbls>
        <c:gapWidth val="150"/>
        <c:axId val="35281152"/>
        <c:axId val="3528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60.17</c:v>
                </c:pt>
                <c:pt idx="1">
                  <c:v>58.76</c:v>
                </c:pt>
                <c:pt idx="2">
                  <c:v>59.09</c:v>
                </c:pt>
                <c:pt idx="3">
                  <c:v>59.23</c:v>
                </c:pt>
                <c:pt idx="4">
                  <c:v>58.58</c:v>
                </c:pt>
              </c:numCache>
            </c:numRef>
          </c:val>
          <c:smooth val="0"/>
        </c:ser>
        <c:dLbls>
          <c:showLegendKey val="0"/>
          <c:showVal val="0"/>
          <c:showCatName val="0"/>
          <c:showSerName val="0"/>
          <c:showPercent val="0"/>
          <c:showBubbleSize val="0"/>
        </c:dLbls>
        <c:marker val="1"/>
        <c:smooth val="0"/>
        <c:axId val="35281152"/>
        <c:axId val="35283328"/>
      </c:lineChart>
      <c:dateAx>
        <c:axId val="35281152"/>
        <c:scaling>
          <c:orientation val="minMax"/>
        </c:scaling>
        <c:delete val="1"/>
        <c:axPos val="b"/>
        <c:numFmt formatCode="ge" sourceLinked="1"/>
        <c:majorTickMark val="none"/>
        <c:minorTickMark val="none"/>
        <c:tickLblPos val="none"/>
        <c:crossAx val="35283328"/>
        <c:crosses val="autoZero"/>
        <c:auto val="1"/>
        <c:lblOffset val="100"/>
        <c:baseTimeUnit val="years"/>
      </c:dateAx>
      <c:valAx>
        <c:axId val="3528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8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92.5</c:v>
                </c:pt>
                <c:pt idx="1">
                  <c:v>91.27</c:v>
                </c:pt>
                <c:pt idx="2">
                  <c:v>92.71</c:v>
                </c:pt>
                <c:pt idx="3">
                  <c:v>90.81</c:v>
                </c:pt>
                <c:pt idx="4">
                  <c:v>91.82</c:v>
                </c:pt>
              </c:numCache>
            </c:numRef>
          </c:val>
        </c:ser>
        <c:dLbls>
          <c:showLegendKey val="0"/>
          <c:showVal val="0"/>
          <c:showCatName val="0"/>
          <c:showSerName val="0"/>
          <c:showPercent val="0"/>
          <c:showBubbleSize val="0"/>
        </c:dLbls>
        <c:gapWidth val="150"/>
        <c:axId val="36009856"/>
        <c:axId val="3601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85.47</c:v>
                </c:pt>
                <c:pt idx="1">
                  <c:v>84.87</c:v>
                </c:pt>
                <c:pt idx="2">
                  <c:v>85.4</c:v>
                </c:pt>
                <c:pt idx="3">
                  <c:v>85.53</c:v>
                </c:pt>
                <c:pt idx="4">
                  <c:v>85.23</c:v>
                </c:pt>
              </c:numCache>
            </c:numRef>
          </c:val>
          <c:smooth val="0"/>
        </c:ser>
        <c:dLbls>
          <c:showLegendKey val="0"/>
          <c:showVal val="0"/>
          <c:showCatName val="0"/>
          <c:showSerName val="0"/>
          <c:showPercent val="0"/>
          <c:showBubbleSize val="0"/>
        </c:dLbls>
        <c:marker val="1"/>
        <c:smooth val="0"/>
        <c:axId val="36009856"/>
        <c:axId val="36016128"/>
      </c:lineChart>
      <c:dateAx>
        <c:axId val="36009856"/>
        <c:scaling>
          <c:orientation val="minMax"/>
        </c:scaling>
        <c:delete val="1"/>
        <c:axPos val="b"/>
        <c:numFmt formatCode="ge" sourceLinked="1"/>
        <c:majorTickMark val="none"/>
        <c:minorTickMark val="none"/>
        <c:tickLblPos val="none"/>
        <c:crossAx val="36016128"/>
        <c:crosses val="autoZero"/>
        <c:auto val="1"/>
        <c:lblOffset val="100"/>
        <c:baseTimeUnit val="years"/>
      </c:dateAx>
      <c:valAx>
        <c:axId val="3601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0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103.75</c:v>
                </c:pt>
                <c:pt idx="1">
                  <c:v>103.01</c:v>
                </c:pt>
                <c:pt idx="2">
                  <c:v>103.91</c:v>
                </c:pt>
                <c:pt idx="3">
                  <c:v>108.56</c:v>
                </c:pt>
                <c:pt idx="4">
                  <c:v>123.22</c:v>
                </c:pt>
              </c:numCache>
            </c:numRef>
          </c:val>
        </c:ser>
        <c:dLbls>
          <c:showLegendKey val="0"/>
          <c:showVal val="0"/>
          <c:showCatName val="0"/>
          <c:showSerName val="0"/>
          <c:showPercent val="0"/>
          <c:showBubbleSize val="0"/>
        </c:dLbls>
        <c:gapWidth val="150"/>
        <c:axId val="23135744"/>
        <c:axId val="2313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108.43</c:v>
                </c:pt>
                <c:pt idx="1">
                  <c:v>105.61</c:v>
                </c:pt>
                <c:pt idx="2">
                  <c:v>106.41</c:v>
                </c:pt>
                <c:pt idx="3">
                  <c:v>106.89</c:v>
                </c:pt>
                <c:pt idx="4">
                  <c:v>109.04</c:v>
                </c:pt>
              </c:numCache>
            </c:numRef>
          </c:val>
          <c:smooth val="0"/>
        </c:ser>
        <c:dLbls>
          <c:showLegendKey val="0"/>
          <c:showVal val="0"/>
          <c:showCatName val="0"/>
          <c:showSerName val="0"/>
          <c:showPercent val="0"/>
          <c:showBubbleSize val="0"/>
        </c:dLbls>
        <c:marker val="1"/>
        <c:smooth val="0"/>
        <c:axId val="23135744"/>
        <c:axId val="23137664"/>
      </c:lineChart>
      <c:dateAx>
        <c:axId val="23135744"/>
        <c:scaling>
          <c:orientation val="minMax"/>
        </c:scaling>
        <c:delete val="1"/>
        <c:axPos val="b"/>
        <c:numFmt formatCode="ge" sourceLinked="1"/>
        <c:majorTickMark val="none"/>
        <c:minorTickMark val="none"/>
        <c:tickLblPos val="none"/>
        <c:crossAx val="23137664"/>
        <c:crosses val="autoZero"/>
        <c:auto val="1"/>
        <c:lblOffset val="100"/>
        <c:baseTimeUnit val="years"/>
      </c:dateAx>
      <c:valAx>
        <c:axId val="23137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13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42.78</c:v>
                </c:pt>
                <c:pt idx="1">
                  <c:v>41.93</c:v>
                </c:pt>
                <c:pt idx="2">
                  <c:v>42.66</c:v>
                </c:pt>
                <c:pt idx="3">
                  <c:v>43.37</c:v>
                </c:pt>
                <c:pt idx="4">
                  <c:v>43.93</c:v>
                </c:pt>
              </c:numCache>
            </c:numRef>
          </c:val>
        </c:ser>
        <c:dLbls>
          <c:showLegendKey val="0"/>
          <c:showVal val="0"/>
          <c:showCatName val="0"/>
          <c:showSerName val="0"/>
          <c:showPercent val="0"/>
          <c:showBubbleSize val="0"/>
        </c:dLbls>
        <c:gapWidth val="150"/>
        <c:axId val="23155840"/>
        <c:axId val="2315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34.47</c:v>
                </c:pt>
                <c:pt idx="1">
                  <c:v>35.53</c:v>
                </c:pt>
                <c:pt idx="2">
                  <c:v>36.36</c:v>
                </c:pt>
                <c:pt idx="3">
                  <c:v>37.340000000000003</c:v>
                </c:pt>
                <c:pt idx="4">
                  <c:v>44.31</c:v>
                </c:pt>
              </c:numCache>
            </c:numRef>
          </c:val>
          <c:smooth val="0"/>
        </c:ser>
        <c:dLbls>
          <c:showLegendKey val="0"/>
          <c:showVal val="0"/>
          <c:showCatName val="0"/>
          <c:showSerName val="0"/>
          <c:showPercent val="0"/>
          <c:showBubbleSize val="0"/>
        </c:dLbls>
        <c:marker val="1"/>
        <c:smooth val="0"/>
        <c:axId val="23155840"/>
        <c:axId val="23157760"/>
      </c:lineChart>
      <c:dateAx>
        <c:axId val="23155840"/>
        <c:scaling>
          <c:orientation val="minMax"/>
        </c:scaling>
        <c:delete val="1"/>
        <c:axPos val="b"/>
        <c:numFmt formatCode="ge" sourceLinked="1"/>
        <c:majorTickMark val="none"/>
        <c:minorTickMark val="none"/>
        <c:tickLblPos val="none"/>
        <c:crossAx val="23157760"/>
        <c:crosses val="autoZero"/>
        <c:auto val="1"/>
        <c:lblOffset val="100"/>
        <c:baseTimeUnit val="years"/>
      </c:dateAx>
      <c:valAx>
        <c:axId val="2315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5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0.46</c:v>
                </c:pt>
                <c:pt idx="1">
                  <c:v>4.63</c:v>
                </c:pt>
                <c:pt idx="2">
                  <c:v>13.03</c:v>
                </c:pt>
                <c:pt idx="3">
                  <c:v>23.95</c:v>
                </c:pt>
                <c:pt idx="4">
                  <c:v>31.07</c:v>
                </c:pt>
              </c:numCache>
            </c:numRef>
          </c:val>
        </c:ser>
        <c:dLbls>
          <c:showLegendKey val="0"/>
          <c:showVal val="0"/>
          <c:showCatName val="0"/>
          <c:showSerName val="0"/>
          <c:showPercent val="0"/>
          <c:showBubbleSize val="0"/>
        </c:dLbls>
        <c:gapWidth val="150"/>
        <c:axId val="23171840"/>
        <c:axId val="2317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6.06</c:v>
                </c:pt>
                <c:pt idx="1">
                  <c:v>6.47</c:v>
                </c:pt>
                <c:pt idx="2">
                  <c:v>7.8</c:v>
                </c:pt>
                <c:pt idx="3">
                  <c:v>8.39</c:v>
                </c:pt>
                <c:pt idx="4">
                  <c:v>10.09</c:v>
                </c:pt>
              </c:numCache>
            </c:numRef>
          </c:val>
          <c:smooth val="0"/>
        </c:ser>
        <c:dLbls>
          <c:showLegendKey val="0"/>
          <c:showVal val="0"/>
          <c:showCatName val="0"/>
          <c:showSerName val="0"/>
          <c:showPercent val="0"/>
          <c:showBubbleSize val="0"/>
        </c:dLbls>
        <c:marker val="1"/>
        <c:smooth val="0"/>
        <c:axId val="23171840"/>
        <c:axId val="23173760"/>
      </c:lineChart>
      <c:dateAx>
        <c:axId val="23171840"/>
        <c:scaling>
          <c:orientation val="minMax"/>
        </c:scaling>
        <c:delete val="1"/>
        <c:axPos val="b"/>
        <c:numFmt formatCode="ge" sourceLinked="1"/>
        <c:majorTickMark val="none"/>
        <c:minorTickMark val="none"/>
        <c:tickLblPos val="none"/>
        <c:crossAx val="23173760"/>
        <c:crosses val="autoZero"/>
        <c:auto val="1"/>
        <c:lblOffset val="100"/>
        <c:baseTimeUnit val="years"/>
      </c:dateAx>
      <c:valAx>
        <c:axId val="2317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7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192320"/>
        <c:axId val="2319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5.37</c:v>
                </c:pt>
                <c:pt idx="1">
                  <c:v>6.79</c:v>
                </c:pt>
                <c:pt idx="2">
                  <c:v>6.33</c:v>
                </c:pt>
                <c:pt idx="3">
                  <c:v>7.76</c:v>
                </c:pt>
                <c:pt idx="4">
                  <c:v>3.77</c:v>
                </c:pt>
              </c:numCache>
            </c:numRef>
          </c:val>
          <c:smooth val="0"/>
        </c:ser>
        <c:dLbls>
          <c:showLegendKey val="0"/>
          <c:showVal val="0"/>
          <c:showCatName val="0"/>
          <c:showSerName val="0"/>
          <c:showPercent val="0"/>
          <c:showBubbleSize val="0"/>
        </c:dLbls>
        <c:marker val="1"/>
        <c:smooth val="0"/>
        <c:axId val="23192320"/>
        <c:axId val="23194240"/>
      </c:lineChart>
      <c:dateAx>
        <c:axId val="23192320"/>
        <c:scaling>
          <c:orientation val="minMax"/>
        </c:scaling>
        <c:delete val="1"/>
        <c:axPos val="b"/>
        <c:numFmt formatCode="ge" sourceLinked="1"/>
        <c:majorTickMark val="none"/>
        <c:minorTickMark val="none"/>
        <c:tickLblPos val="none"/>
        <c:crossAx val="23194240"/>
        <c:crosses val="autoZero"/>
        <c:auto val="1"/>
        <c:lblOffset val="100"/>
        <c:baseTimeUnit val="years"/>
      </c:dateAx>
      <c:valAx>
        <c:axId val="23194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19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514.96</c:v>
                </c:pt>
                <c:pt idx="1">
                  <c:v>408.1</c:v>
                </c:pt>
                <c:pt idx="2">
                  <c:v>795.31</c:v>
                </c:pt>
                <c:pt idx="3">
                  <c:v>859.09</c:v>
                </c:pt>
                <c:pt idx="4">
                  <c:v>580.05999999999995</c:v>
                </c:pt>
              </c:numCache>
            </c:numRef>
          </c:val>
        </c:ser>
        <c:dLbls>
          <c:showLegendKey val="0"/>
          <c:showVal val="0"/>
          <c:showCatName val="0"/>
          <c:showSerName val="0"/>
          <c:showPercent val="0"/>
          <c:showBubbleSize val="0"/>
        </c:dLbls>
        <c:gapWidth val="150"/>
        <c:axId val="23282048"/>
        <c:axId val="2328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792.56</c:v>
                </c:pt>
                <c:pt idx="1">
                  <c:v>832.37</c:v>
                </c:pt>
                <c:pt idx="2">
                  <c:v>852.01</c:v>
                </c:pt>
                <c:pt idx="3">
                  <c:v>909.68</c:v>
                </c:pt>
                <c:pt idx="4">
                  <c:v>382.09</c:v>
                </c:pt>
              </c:numCache>
            </c:numRef>
          </c:val>
          <c:smooth val="0"/>
        </c:ser>
        <c:dLbls>
          <c:showLegendKey val="0"/>
          <c:showVal val="0"/>
          <c:showCatName val="0"/>
          <c:showSerName val="0"/>
          <c:showPercent val="0"/>
          <c:showBubbleSize val="0"/>
        </c:dLbls>
        <c:marker val="1"/>
        <c:smooth val="0"/>
        <c:axId val="23282048"/>
        <c:axId val="23283968"/>
      </c:lineChart>
      <c:dateAx>
        <c:axId val="23282048"/>
        <c:scaling>
          <c:orientation val="minMax"/>
        </c:scaling>
        <c:delete val="1"/>
        <c:axPos val="b"/>
        <c:numFmt formatCode="ge" sourceLinked="1"/>
        <c:majorTickMark val="none"/>
        <c:minorTickMark val="none"/>
        <c:tickLblPos val="none"/>
        <c:crossAx val="23283968"/>
        <c:crosses val="autoZero"/>
        <c:auto val="1"/>
        <c:lblOffset val="100"/>
        <c:baseTimeUnit val="years"/>
      </c:dateAx>
      <c:valAx>
        <c:axId val="232839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28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23.45</c:v>
                </c:pt>
                <c:pt idx="1">
                  <c:v>20.89</c:v>
                </c:pt>
                <c:pt idx="2">
                  <c:v>18.03</c:v>
                </c:pt>
                <c:pt idx="3">
                  <c:v>15.25</c:v>
                </c:pt>
                <c:pt idx="4">
                  <c:v>12.63</c:v>
                </c:pt>
              </c:numCache>
            </c:numRef>
          </c:val>
        </c:ser>
        <c:dLbls>
          <c:showLegendKey val="0"/>
          <c:showVal val="0"/>
          <c:showCatName val="0"/>
          <c:showSerName val="0"/>
          <c:showPercent val="0"/>
          <c:showBubbleSize val="0"/>
        </c:dLbls>
        <c:gapWidth val="150"/>
        <c:axId val="23310336"/>
        <c:axId val="2331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403.05</c:v>
                </c:pt>
                <c:pt idx="1">
                  <c:v>403.15</c:v>
                </c:pt>
                <c:pt idx="2">
                  <c:v>391.4</c:v>
                </c:pt>
                <c:pt idx="3">
                  <c:v>382.65</c:v>
                </c:pt>
                <c:pt idx="4">
                  <c:v>385.06</c:v>
                </c:pt>
              </c:numCache>
            </c:numRef>
          </c:val>
          <c:smooth val="0"/>
        </c:ser>
        <c:dLbls>
          <c:showLegendKey val="0"/>
          <c:showVal val="0"/>
          <c:showCatName val="0"/>
          <c:showSerName val="0"/>
          <c:showPercent val="0"/>
          <c:showBubbleSize val="0"/>
        </c:dLbls>
        <c:marker val="1"/>
        <c:smooth val="0"/>
        <c:axId val="23310336"/>
        <c:axId val="23312256"/>
      </c:lineChart>
      <c:dateAx>
        <c:axId val="23310336"/>
        <c:scaling>
          <c:orientation val="minMax"/>
        </c:scaling>
        <c:delete val="1"/>
        <c:axPos val="b"/>
        <c:numFmt formatCode="ge" sourceLinked="1"/>
        <c:majorTickMark val="none"/>
        <c:minorTickMark val="none"/>
        <c:tickLblPos val="none"/>
        <c:crossAx val="23312256"/>
        <c:crosses val="autoZero"/>
        <c:auto val="1"/>
        <c:lblOffset val="100"/>
        <c:baseTimeUnit val="years"/>
      </c:dateAx>
      <c:valAx>
        <c:axId val="23312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31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99.69</c:v>
                </c:pt>
                <c:pt idx="1">
                  <c:v>99.44</c:v>
                </c:pt>
                <c:pt idx="2">
                  <c:v>99.89</c:v>
                </c:pt>
                <c:pt idx="3">
                  <c:v>104.58</c:v>
                </c:pt>
                <c:pt idx="4">
                  <c:v>122.69</c:v>
                </c:pt>
              </c:numCache>
            </c:numRef>
          </c:val>
        </c:ser>
        <c:dLbls>
          <c:showLegendKey val="0"/>
          <c:showVal val="0"/>
          <c:showCatName val="0"/>
          <c:showSerName val="0"/>
          <c:showPercent val="0"/>
          <c:showBubbleSize val="0"/>
        </c:dLbls>
        <c:gapWidth val="150"/>
        <c:axId val="23362944"/>
        <c:axId val="2336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97.63</c:v>
                </c:pt>
                <c:pt idx="1">
                  <c:v>94.86</c:v>
                </c:pt>
                <c:pt idx="2">
                  <c:v>95.91</c:v>
                </c:pt>
                <c:pt idx="3">
                  <c:v>96.1</c:v>
                </c:pt>
                <c:pt idx="4">
                  <c:v>99.07</c:v>
                </c:pt>
              </c:numCache>
            </c:numRef>
          </c:val>
          <c:smooth val="0"/>
        </c:ser>
        <c:dLbls>
          <c:showLegendKey val="0"/>
          <c:showVal val="0"/>
          <c:showCatName val="0"/>
          <c:showSerName val="0"/>
          <c:showPercent val="0"/>
          <c:showBubbleSize val="0"/>
        </c:dLbls>
        <c:marker val="1"/>
        <c:smooth val="0"/>
        <c:axId val="23362944"/>
        <c:axId val="23365120"/>
      </c:lineChart>
      <c:dateAx>
        <c:axId val="23362944"/>
        <c:scaling>
          <c:orientation val="minMax"/>
        </c:scaling>
        <c:delete val="1"/>
        <c:axPos val="b"/>
        <c:numFmt formatCode="ge" sourceLinked="1"/>
        <c:majorTickMark val="none"/>
        <c:minorTickMark val="none"/>
        <c:tickLblPos val="none"/>
        <c:crossAx val="23365120"/>
        <c:crosses val="autoZero"/>
        <c:auto val="1"/>
        <c:lblOffset val="100"/>
        <c:baseTimeUnit val="years"/>
      </c:dateAx>
      <c:valAx>
        <c:axId val="2336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6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146.72999999999999</c:v>
                </c:pt>
                <c:pt idx="1">
                  <c:v>147.4</c:v>
                </c:pt>
                <c:pt idx="2">
                  <c:v>147.16</c:v>
                </c:pt>
                <c:pt idx="3">
                  <c:v>140.69999999999999</c:v>
                </c:pt>
                <c:pt idx="4">
                  <c:v>120.01</c:v>
                </c:pt>
              </c:numCache>
            </c:numRef>
          </c:val>
        </c:ser>
        <c:dLbls>
          <c:showLegendKey val="0"/>
          <c:showVal val="0"/>
          <c:showCatName val="0"/>
          <c:showSerName val="0"/>
          <c:showPercent val="0"/>
          <c:showBubbleSize val="0"/>
        </c:dLbls>
        <c:gapWidth val="150"/>
        <c:axId val="23374464"/>
        <c:axId val="2338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172.59</c:v>
                </c:pt>
                <c:pt idx="1">
                  <c:v>179.14</c:v>
                </c:pt>
                <c:pt idx="2">
                  <c:v>179.29</c:v>
                </c:pt>
                <c:pt idx="3">
                  <c:v>178.39</c:v>
                </c:pt>
                <c:pt idx="4">
                  <c:v>173.03</c:v>
                </c:pt>
              </c:numCache>
            </c:numRef>
          </c:val>
          <c:smooth val="0"/>
        </c:ser>
        <c:dLbls>
          <c:showLegendKey val="0"/>
          <c:showVal val="0"/>
          <c:showCatName val="0"/>
          <c:showSerName val="0"/>
          <c:showPercent val="0"/>
          <c:showBubbleSize val="0"/>
        </c:dLbls>
        <c:marker val="1"/>
        <c:smooth val="0"/>
        <c:axId val="23374464"/>
        <c:axId val="23388928"/>
      </c:lineChart>
      <c:dateAx>
        <c:axId val="23374464"/>
        <c:scaling>
          <c:orientation val="minMax"/>
        </c:scaling>
        <c:delete val="1"/>
        <c:axPos val="b"/>
        <c:numFmt formatCode="ge" sourceLinked="1"/>
        <c:majorTickMark val="none"/>
        <c:minorTickMark val="none"/>
        <c:tickLblPos val="none"/>
        <c:crossAx val="23388928"/>
        <c:crosses val="autoZero"/>
        <c:auto val="1"/>
        <c:lblOffset val="100"/>
        <c:baseTimeUnit val="years"/>
      </c:dateAx>
      <c:valAx>
        <c:axId val="2338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7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1" t="str">
        <f>データ!H6</f>
        <v>愛知県　幸田町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2" t="s">
        <v>1</v>
      </c>
      <c r="C7" s="83"/>
      <c r="D7" s="83"/>
      <c r="E7" s="83"/>
      <c r="F7" s="83"/>
      <c r="G7" s="83"/>
      <c r="H7" s="83"/>
      <c r="I7" s="84"/>
      <c r="J7" s="82" t="s">
        <v>2</v>
      </c>
      <c r="K7" s="83"/>
      <c r="L7" s="83"/>
      <c r="M7" s="83"/>
      <c r="N7" s="83"/>
      <c r="O7" s="83"/>
      <c r="P7" s="83"/>
      <c r="Q7" s="84"/>
      <c r="R7" s="82" t="s">
        <v>3</v>
      </c>
      <c r="S7" s="83"/>
      <c r="T7" s="83"/>
      <c r="U7" s="83"/>
      <c r="V7" s="83"/>
      <c r="W7" s="83"/>
      <c r="X7" s="83"/>
      <c r="Y7" s="84"/>
      <c r="Z7" s="82" t="s">
        <v>4</v>
      </c>
      <c r="AA7" s="83"/>
      <c r="AB7" s="83"/>
      <c r="AC7" s="83"/>
      <c r="AD7" s="83"/>
      <c r="AE7" s="83"/>
      <c r="AF7" s="83"/>
      <c r="AG7" s="84"/>
      <c r="AH7" s="3"/>
      <c r="AI7" s="82" t="s">
        <v>5</v>
      </c>
      <c r="AJ7" s="83"/>
      <c r="AK7" s="83"/>
      <c r="AL7" s="83"/>
      <c r="AM7" s="83"/>
      <c r="AN7" s="83"/>
      <c r="AO7" s="83"/>
      <c r="AP7" s="84"/>
      <c r="AQ7" s="71" t="s">
        <v>6</v>
      </c>
      <c r="AR7" s="71"/>
      <c r="AS7" s="71"/>
      <c r="AT7" s="71"/>
      <c r="AU7" s="71"/>
      <c r="AV7" s="71"/>
      <c r="AW7" s="71"/>
      <c r="AX7" s="71"/>
      <c r="AY7" s="71" t="s">
        <v>7</v>
      </c>
      <c r="AZ7" s="71"/>
      <c r="BA7" s="71"/>
      <c r="BB7" s="71"/>
      <c r="BC7" s="71"/>
      <c r="BD7" s="71"/>
      <c r="BE7" s="71"/>
      <c r="BF7" s="71"/>
      <c r="BG7" s="3"/>
      <c r="BH7" s="3"/>
      <c r="BI7" s="3"/>
      <c r="BJ7" s="3"/>
      <c r="BK7" s="3"/>
      <c r="BL7" s="4" t="s">
        <v>8</v>
      </c>
      <c r="BM7" s="5"/>
      <c r="BN7" s="5"/>
      <c r="BO7" s="5"/>
      <c r="BP7" s="5"/>
      <c r="BQ7" s="5"/>
      <c r="BR7" s="5"/>
      <c r="BS7" s="5"/>
      <c r="BT7" s="5"/>
      <c r="BU7" s="5"/>
      <c r="BV7" s="5"/>
      <c r="BW7" s="5"/>
      <c r="BX7" s="5"/>
      <c r="BY7" s="6"/>
    </row>
    <row r="8" spans="1:78" ht="18.75" customHeight="1">
      <c r="A8" s="2"/>
      <c r="B8" s="74" t="str">
        <f>データ!I6</f>
        <v>法適用</v>
      </c>
      <c r="C8" s="75"/>
      <c r="D8" s="75"/>
      <c r="E8" s="75"/>
      <c r="F8" s="75"/>
      <c r="G8" s="75"/>
      <c r="H8" s="75"/>
      <c r="I8" s="76"/>
      <c r="J8" s="74" t="str">
        <f>データ!J6</f>
        <v>水道事業</v>
      </c>
      <c r="K8" s="75"/>
      <c r="L8" s="75"/>
      <c r="M8" s="75"/>
      <c r="N8" s="75"/>
      <c r="O8" s="75"/>
      <c r="P8" s="75"/>
      <c r="Q8" s="76"/>
      <c r="R8" s="74" t="str">
        <f>データ!K6</f>
        <v>末端給水事業</v>
      </c>
      <c r="S8" s="75"/>
      <c r="T8" s="75"/>
      <c r="U8" s="75"/>
      <c r="V8" s="75"/>
      <c r="W8" s="75"/>
      <c r="X8" s="75"/>
      <c r="Y8" s="76"/>
      <c r="Z8" s="74" t="str">
        <f>データ!L6</f>
        <v>A5</v>
      </c>
      <c r="AA8" s="75"/>
      <c r="AB8" s="75"/>
      <c r="AC8" s="75"/>
      <c r="AD8" s="75"/>
      <c r="AE8" s="75"/>
      <c r="AF8" s="75"/>
      <c r="AG8" s="76"/>
      <c r="AH8" s="3"/>
      <c r="AI8" s="77">
        <f>データ!Q6</f>
        <v>39368</v>
      </c>
      <c r="AJ8" s="78"/>
      <c r="AK8" s="78"/>
      <c r="AL8" s="78"/>
      <c r="AM8" s="78"/>
      <c r="AN8" s="78"/>
      <c r="AO8" s="78"/>
      <c r="AP8" s="79"/>
      <c r="AQ8" s="60">
        <f>データ!R6</f>
        <v>56.72</v>
      </c>
      <c r="AR8" s="60"/>
      <c r="AS8" s="60"/>
      <c r="AT8" s="60"/>
      <c r="AU8" s="60"/>
      <c r="AV8" s="60"/>
      <c r="AW8" s="60"/>
      <c r="AX8" s="60"/>
      <c r="AY8" s="60">
        <f>データ!S6</f>
        <v>694.08</v>
      </c>
      <c r="AZ8" s="60"/>
      <c r="BA8" s="60"/>
      <c r="BB8" s="60"/>
      <c r="BC8" s="60"/>
      <c r="BD8" s="60"/>
      <c r="BE8" s="60"/>
      <c r="BF8" s="60"/>
      <c r="BG8" s="3"/>
      <c r="BH8" s="3"/>
      <c r="BI8" s="3"/>
      <c r="BJ8" s="3"/>
      <c r="BK8" s="3"/>
      <c r="BL8" s="69" t="s">
        <v>9</v>
      </c>
      <c r="BM8" s="70"/>
      <c r="BN8" s="7" t="s">
        <v>10</v>
      </c>
      <c r="BO8" s="8"/>
      <c r="BP8" s="8"/>
      <c r="BQ8" s="8"/>
      <c r="BR8" s="8"/>
      <c r="BS8" s="8"/>
      <c r="BT8" s="8"/>
      <c r="BU8" s="8"/>
      <c r="BV8" s="8"/>
      <c r="BW8" s="8"/>
      <c r="BX8" s="8"/>
      <c r="BY8" s="9"/>
    </row>
    <row r="9" spans="1:78" ht="18.75" customHeight="1">
      <c r="A9" s="2"/>
      <c r="B9" s="71" t="s">
        <v>11</v>
      </c>
      <c r="C9" s="71"/>
      <c r="D9" s="71"/>
      <c r="E9" s="71"/>
      <c r="F9" s="71"/>
      <c r="G9" s="71"/>
      <c r="H9" s="71"/>
      <c r="I9" s="71"/>
      <c r="J9" s="71" t="s">
        <v>12</v>
      </c>
      <c r="K9" s="71"/>
      <c r="L9" s="71"/>
      <c r="M9" s="71"/>
      <c r="N9" s="71"/>
      <c r="O9" s="71"/>
      <c r="P9" s="71"/>
      <c r="Q9" s="71"/>
      <c r="R9" s="71" t="s">
        <v>13</v>
      </c>
      <c r="S9" s="71"/>
      <c r="T9" s="71"/>
      <c r="U9" s="71"/>
      <c r="V9" s="71"/>
      <c r="W9" s="71"/>
      <c r="X9" s="71"/>
      <c r="Y9" s="71"/>
      <c r="Z9" s="71" t="s">
        <v>14</v>
      </c>
      <c r="AA9" s="71"/>
      <c r="AB9" s="71"/>
      <c r="AC9" s="71"/>
      <c r="AD9" s="71"/>
      <c r="AE9" s="71"/>
      <c r="AF9" s="71"/>
      <c r="AG9" s="71"/>
      <c r="AH9" s="3"/>
      <c r="AI9" s="71" t="s">
        <v>15</v>
      </c>
      <c r="AJ9" s="71"/>
      <c r="AK9" s="71"/>
      <c r="AL9" s="71"/>
      <c r="AM9" s="71"/>
      <c r="AN9" s="71"/>
      <c r="AO9" s="71"/>
      <c r="AP9" s="71"/>
      <c r="AQ9" s="71" t="s">
        <v>16</v>
      </c>
      <c r="AR9" s="71"/>
      <c r="AS9" s="71"/>
      <c r="AT9" s="71"/>
      <c r="AU9" s="71"/>
      <c r="AV9" s="71"/>
      <c r="AW9" s="71"/>
      <c r="AX9" s="71"/>
      <c r="AY9" s="71" t="s">
        <v>17</v>
      </c>
      <c r="AZ9" s="71"/>
      <c r="BA9" s="71"/>
      <c r="BB9" s="71"/>
      <c r="BC9" s="71"/>
      <c r="BD9" s="71"/>
      <c r="BE9" s="71"/>
      <c r="BF9" s="71"/>
      <c r="BG9" s="3"/>
      <c r="BH9" s="3"/>
      <c r="BI9" s="3"/>
      <c r="BJ9" s="3"/>
      <c r="BK9" s="3"/>
      <c r="BL9" s="72" t="s">
        <v>18</v>
      </c>
      <c r="BM9" s="73"/>
      <c r="BN9" s="10" t="s">
        <v>19</v>
      </c>
      <c r="BO9" s="11"/>
      <c r="BP9" s="11"/>
      <c r="BQ9" s="11"/>
      <c r="BR9" s="11"/>
      <c r="BS9" s="11"/>
      <c r="BT9" s="11"/>
      <c r="BU9" s="11"/>
      <c r="BV9" s="11"/>
      <c r="BW9" s="11"/>
      <c r="BX9" s="11"/>
      <c r="BY9" s="12"/>
    </row>
    <row r="10" spans="1:78" ht="18.75" customHeight="1">
      <c r="A10" s="2"/>
      <c r="B10" s="60" t="str">
        <f>データ!M6</f>
        <v>-</v>
      </c>
      <c r="C10" s="60"/>
      <c r="D10" s="60"/>
      <c r="E10" s="60"/>
      <c r="F10" s="60"/>
      <c r="G10" s="60"/>
      <c r="H10" s="60"/>
      <c r="I10" s="60"/>
      <c r="J10" s="60">
        <f>データ!N6</f>
        <v>94.09</v>
      </c>
      <c r="K10" s="60"/>
      <c r="L10" s="60"/>
      <c r="M10" s="60"/>
      <c r="N10" s="60"/>
      <c r="O10" s="60"/>
      <c r="P10" s="60"/>
      <c r="Q10" s="60"/>
      <c r="R10" s="60">
        <f>データ!O6</f>
        <v>99.78</v>
      </c>
      <c r="S10" s="60"/>
      <c r="T10" s="60"/>
      <c r="U10" s="60"/>
      <c r="V10" s="60"/>
      <c r="W10" s="60"/>
      <c r="X10" s="60"/>
      <c r="Y10" s="60"/>
      <c r="Z10" s="68">
        <f>データ!P6</f>
        <v>2397</v>
      </c>
      <c r="AA10" s="68"/>
      <c r="AB10" s="68"/>
      <c r="AC10" s="68"/>
      <c r="AD10" s="68"/>
      <c r="AE10" s="68"/>
      <c r="AF10" s="68"/>
      <c r="AG10" s="68"/>
      <c r="AH10" s="2"/>
      <c r="AI10" s="68">
        <f>データ!T6</f>
        <v>39374</v>
      </c>
      <c r="AJ10" s="68"/>
      <c r="AK10" s="68"/>
      <c r="AL10" s="68"/>
      <c r="AM10" s="68"/>
      <c r="AN10" s="68"/>
      <c r="AO10" s="68"/>
      <c r="AP10" s="68"/>
      <c r="AQ10" s="60">
        <f>データ!U6</f>
        <v>54.38</v>
      </c>
      <c r="AR10" s="60"/>
      <c r="AS10" s="60"/>
      <c r="AT10" s="60"/>
      <c r="AU10" s="60"/>
      <c r="AV10" s="60"/>
      <c r="AW10" s="60"/>
      <c r="AX10" s="60"/>
      <c r="AY10" s="60">
        <f>データ!V6</f>
        <v>724.05</v>
      </c>
      <c r="AZ10" s="60"/>
      <c r="BA10" s="60"/>
      <c r="BB10" s="60"/>
      <c r="BC10" s="60"/>
      <c r="BD10" s="60"/>
      <c r="BE10" s="60"/>
      <c r="BF10" s="60"/>
      <c r="BG10" s="2"/>
      <c r="BH10" s="2"/>
      <c r="BI10" s="2"/>
      <c r="BJ10" s="2"/>
      <c r="BK10" s="2"/>
      <c r="BL10" s="61" t="s">
        <v>20</v>
      </c>
      <c r="BM10" s="62"/>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22</v>
      </c>
      <c r="BM11" s="63"/>
      <c r="BN11" s="63"/>
      <c r="BO11" s="63"/>
      <c r="BP11" s="63"/>
      <c r="BQ11" s="63"/>
      <c r="BR11" s="63"/>
      <c r="BS11" s="63"/>
      <c r="BT11" s="63"/>
      <c r="BU11" s="63"/>
      <c r="BV11" s="63"/>
      <c r="BW11" s="63"/>
      <c r="BX11" s="63"/>
      <c r="BY11" s="63"/>
      <c r="BZ11" s="6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c r="A14" s="2"/>
      <c r="B14" s="65" t="s">
        <v>23</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1" t="s">
        <v>24</v>
      </c>
      <c r="BM14" s="42"/>
      <c r="BN14" s="42"/>
      <c r="BO14" s="42"/>
      <c r="BP14" s="42"/>
      <c r="BQ14" s="42"/>
      <c r="BR14" s="42"/>
      <c r="BS14" s="42"/>
      <c r="BT14" s="42"/>
      <c r="BU14" s="42"/>
      <c r="BV14" s="42"/>
      <c r="BW14" s="42"/>
      <c r="BX14" s="42"/>
      <c r="BY14" s="42"/>
      <c r="BZ14" s="43"/>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104</v>
      </c>
      <c r="BM47" s="55"/>
      <c r="BN47" s="55"/>
      <c r="BO47" s="55"/>
      <c r="BP47" s="55"/>
      <c r="BQ47" s="55"/>
      <c r="BR47" s="55"/>
      <c r="BS47" s="55"/>
      <c r="BT47" s="55"/>
      <c r="BU47" s="55"/>
      <c r="BV47" s="55"/>
      <c r="BW47" s="55"/>
      <c r="BX47" s="55"/>
      <c r="BY47" s="55"/>
      <c r="BZ47" s="56"/>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54"/>
      <c r="BM56" s="55"/>
      <c r="BN56" s="55"/>
      <c r="BO56" s="55"/>
      <c r="BP56" s="55"/>
      <c r="BQ56" s="55"/>
      <c r="BR56" s="55"/>
      <c r="BS56" s="55"/>
      <c r="BT56" s="55"/>
      <c r="BU56" s="55"/>
      <c r="BV56" s="55"/>
      <c r="BW56" s="55"/>
      <c r="BX56" s="55"/>
      <c r="BY56" s="55"/>
      <c r="BZ56" s="56"/>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54"/>
      <c r="BM57" s="55"/>
      <c r="BN57" s="55"/>
      <c r="BO57" s="55"/>
      <c r="BP57" s="55"/>
      <c r="BQ57" s="55"/>
      <c r="BR57" s="55"/>
      <c r="BS57" s="55"/>
      <c r="BT57" s="55"/>
      <c r="BU57" s="55"/>
      <c r="BV57" s="55"/>
      <c r="BW57" s="55"/>
      <c r="BX57" s="55"/>
      <c r="BY57" s="55"/>
      <c r="BZ57" s="56"/>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4"/>
      <c r="BM58" s="55"/>
      <c r="BN58" s="55"/>
      <c r="BO58" s="55"/>
      <c r="BP58" s="55"/>
      <c r="BQ58" s="55"/>
      <c r="BR58" s="55"/>
      <c r="BS58" s="55"/>
      <c r="BT58" s="55"/>
      <c r="BU58" s="55"/>
      <c r="BV58" s="55"/>
      <c r="BW58" s="55"/>
      <c r="BX58" s="55"/>
      <c r="BY58" s="55"/>
      <c r="BZ58" s="56"/>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4"/>
      <c r="BM59" s="55"/>
      <c r="BN59" s="55"/>
      <c r="BO59" s="55"/>
      <c r="BP59" s="55"/>
      <c r="BQ59" s="55"/>
      <c r="BR59" s="55"/>
      <c r="BS59" s="55"/>
      <c r="BT59" s="55"/>
      <c r="BU59" s="55"/>
      <c r="BV59" s="55"/>
      <c r="BW59" s="55"/>
      <c r="BX59" s="55"/>
      <c r="BY59" s="55"/>
      <c r="BZ59" s="56"/>
    </row>
    <row r="60" spans="1:78" ht="13.5" customHeight="1">
      <c r="A60" s="2"/>
      <c r="B60" s="57" t="s">
        <v>34</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4"/>
      <c r="BM60" s="55"/>
      <c r="BN60" s="55"/>
      <c r="BO60" s="55"/>
      <c r="BP60" s="55"/>
      <c r="BQ60" s="55"/>
      <c r="BR60" s="55"/>
      <c r="BS60" s="55"/>
      <c r="BT60" s="55"/>
      <c r="BU60" s="55"/>
      <c r="BV60" s="55"/>
      <c r="BW60" s="55"/>
      <c r="BX60" s="55"/>
      <c r="BY60" s="55"/>
      <c r="BZ60" s="56"/>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4"/>
      <c r="BM61" s="55"/>
      <c r="BN61" s="55"/>
      <c r="BO61" s="55"/>
      <c r="BP61" s="55"/>
      <c r="BQ61" s="55"/>
      <c r="BR61" s="55"/>
      <c r="BS61" s="55"/>
      <c r="BT61" s="55"/>
      <c r="BU61" s="55"/>
      <c r="BV61" s="55"/>
      <c r="BW61" s="55"/>
      <c r="BX61" s="55"/>
      <c r="BY61" s="55"/>
      <c r="BZ61" s="56"/>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4"/>
      <c r="BM63" s="55"/>
      <c r="BN63" s="55"/>
      <c r="BO63" s="55"/>
      <c r="BP63" s="55"/>
      <c r="BQ63" s="55"/>
      <c r="BR63" s="55"/>
      <c r="BS63" s="55"/>
      <c r="BT63" s="55"/>
      <c r="BU63" s="55"/>
      <c r="BV63" s="55"/>
      <c r="BW63" s="55"/>
      <c r="BX63" s="55"/>
      <c r="BY63" s="55"/>
      <c r="BZ63" s="56"/>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235016</v>
      </c>
      <c r="D6" s="31">
        <f t="shared" si="3"/>
        <v>46</v>
      </c>
      <c r="E6" s="31">
        <f t="shared" si="3"/>
        <v>1</v>
      </c>
      <c r="F6" s="31">
        <f t="shared" si="3"/>
        <v>0</v>
      </c>
      <c r="G6" s="31">
        <f t="shared" si="3"/>
        <v>1</v>
      </c>
      <c r="H6" s="31" t="str">
        <f t="shared" si="3"/>
        <v>愛知県　幸田町</v>
      </c>
      <c r="I6" s="31" t="str">
        <f t="shared" si="3"/>
        <v>法適用</v>
      </c>
      <c r="J6" s="31" t="str">
        <f t="shared" si="3"/>
        <v>水道事業</v>
      </c>
      <c r="K6" s="31" t="str">
        <f t="shared" si="3"/>
        <v>末端給水事業</v>
      </c>
      <c r="L6" s="31" t="str">
        <f t="shared" si="3"/>
        <v>A5</v>
      </c>
      <c r="M6" s="32" t="str">
        <f t="shared" si="3"/>
        <v>-</v>
      </c>
      <c r="N6" s="32">
        <f t="shared" si="3"/>
        <v>94.09</v>
      </c>
      <c r="O6" s="32">
        <f t="shared" si="3"/>
        <v>99.78</v>
      </c>
      <c r="P6" s="32">
        <f t="shared" si="3"/>
        <v>2397</v>
      </c>
      <c r="Q6" s="32">
        <f t="shared" si="3"/>
        <v>39368</v>
      </c>
      <c r="R6" s="32">
        <f t="shared" si="3"/>
        <v>56.72</v>
      </c>
      <c r="S6" s="32">
        <f t="shared" si="3"/>
        <v>694.08</v>
      </c>
      <c r="T6" s="32">
        <f t="shared" si="3"/>
        <v>39374</v>
      </c>
      <c r="U6" s="32">
        <f t="shared" si="3"/>
        <v>54.38</v>
      </c>
      <c r="V6" s="32">
        <f t="shared" si="3"/>
        <v>724.05</v>
      </c>
      <c r="W6" s="33">
        <f>IF(W7="",NA(),W7)</f>
        <v>103.75</v>
      </c>
      <c r="X6" s="33">
        <f t="shared" ref="X6:AF6" si="4">IF(X7="",NA(),X7)</f>
        <v>103.01</v>
      </c>
      <c r="Y6" s="33">
        <f t="shared" si="4"/>
        <v>103.91</v>
      </c>
      <c r="Z6" s="33">
        <f t="shared" si="4"/>
        <v>108.56</v>
      </c>
      <c r="AA6" s="33">
        <f t="shared" si="4"/>
        <v>123.22</v>
      </c>
      <c r="AB6" s="33">
        <f t="shared" si="4"/>
        <v>108.43</v>
      </c>
      <c r="AC6" s="33">
        <f t="shared" si="4"/>
        <v>105.61</v>
      </c>
      <c r="AD6" s="33">
        <f t="shared" si="4"/>
        <v>106.41</v>
      </c>
      <c r="AE6" s="33">
        <f t="shared" si="4"/>
        <v>106.89</v>
      </c>
      <c r="AF6" s="33">
        <f t="shared" si="4"/>
        <v>109.04</v>
      </c>
      <c r="AG6" s="32" t="str">
        <f>IF(AG7="","",IF(AG7="-","【-】","【"&amp;SUBSTITUTE(TEXT(AG7,"#,##0.00"),"-","△")&amp;"】"))</f>
        <v>【113.03】</v>
      </c>
      <c r="AH6" s="32">
        <f>IF(AH7="",NA(),AH7)</f>
        <v>0</v>
      </c>
      <c r="AI6" s="32">
        <f t="shared" ref="AI6:AQ6" si="5">IF(AI7="",NA(),AI7)</f>
        <v>0</v>
      </c>
      <c r="AJ6" s="32">
        <f t="shared" si="5"/>
        <v>0</v>
      </c>
      <c r="AK6" s="32">
        <f t="shared" si="5"/>
        <v>0</v>
      </c>
      <c r="AL6" s="32">
        <f t="shared" si="5"/>
        <v>0</v>
      </c>
      <c r="AM6" s="33">
        <f t="shared" si="5"/>
        <v>5.37</v>
      </c>
      <c r="AN6" s="33">
        <f t="shared" si="5"/>
        <v>6.79</v>
      </c>
      <c r="AO6" s="33">
        <f t="shared" si="5"/>
        <v>6.33</v>
      </c>
      <c r="AP6" s="33">
        <f t="shared" si="5"/>
        <v>7.76</v>
      </c>
      <c r="AQ6" s="33">
        <f t="shared" si="5"/>
        <v>3.77</v>
      </c>
      <c r="AR6" s="32" t="str">
        <f>IF(AR7="","",IF(AR7="-","【-】","【"&amp;SUBSTITUTE(TEXT(AR7,"#,##0.00"),"-","△")&amp;"】"))</f>
        <v>【0.81】</v>
      </c>
      <c r="AS6" s="33">
        <f>IF(AS7="",NA(),AS7)</f>
        <v>514.96</v>
      </c>
      <c r="AT6" s="33">
        <f t="shared" ref="AT6:BB6" si="6">IF(AT7="",NA(),AT7)</f>
        <v>408.1</v>
      </c>
      <c r="AU6" s="33">
        <f t="shared" si="6"/>
        <v>795.31</v>
      </c>
      <c r="AV6" s="33">
        <f t="shared" si="6"/>
        <v>859.09</v>
      </c>
      <c r="AW6" s="33">
        <f t="shared" si="6"/>
        <v>580.05999999999995</v>
      </c>
      <c r="AX6" s="33">
        <f t="shared" si="6"/>
        <v>792.56</v>
      </c>
      <c r="AY6" s="33">
        <f t="shared" si="6"/>
        <v>832.37</v>
      </c>
      <c r="AZ6" s="33">
        <f t="shared" si="6"/>
        <v>852.01</v>
      </c>
      <c r="BA6" s="33">
        <f t="shared" si="6"/>
        <v>909.68</v>
      </c>
      <c r="BB6" s="33">
        <f t="shared" si="6"/>
        <v>382.09</v>
      </c>
      <c r="BC6" s="32" t="str">
        <f>IF(BC7="","",IF(BC7="-","【-】","【"&amp;SUBSTITUTE(TEXT(BC7,"#,##0.00"),"-","△")&amp;"】"))</f>
        <v>【264.16】</v>
      </c>
      <c r="BD6" s="33">
        <f>IF(BD7="",NA(),BD7)</f>
        <v>23.45</v>
      </c>
      <c r="BE6" s="33">
        <f t="shared" ref="BE6:BM6" si="7">IF(BE7="",NA(),BE7)</f>
        <v>20.89</v>
      </c>
      <c r="BF6" s="33">
        <f t="shared" si="7"/>
        <v>18.03</v>
      </c>
      <c r="BG6" s="33">
        <f t="shared" si="7"/>
        <v>15.25</v>
      </c>
      <c r="BH6" s="33">
        <f t="shared" si="7"/>
        <v>12.63</v>
      </c>
      <c r="BI6" s="33">
        <f t="shared" si="7"/>
        <v>403.05</v>
      </c>
      <c r="BJ6" s="33">
        <f t="shared" si="7"/>
        <v>403.15</v>
      </c>
      <c r="BK6" s="33">
        <f t="shared" si="7"/>
        <v>391.4</v>
      </c>
      <c r="BL6" s="33">
        <f t="shared" si="7"/>
        <v>382.65</v>
      </c>
      <c r="BM6" s="33">
        <f t="shared" si="7"/>
        <v>385.06</v>
      </c>
      <c r="BN6" s="32" t="str">
        <f>IF(BN7="","",IF(BN7="-","【-】","【"&amp;SUBSTITUTE(TEXT(BN7,"#,##0.00"),"-","△")&amp;"】"))</f>
        <v>【283.72】</v>
      </c>
      <c r="BO6" s="33">
        <f>IF(BO7="",NA(),BO7)</f>
        <v>99.69</v>
      </c>
      <c r="BP6" s="33">
        <f t="shared" ref="BP6:BX6" si="8">IF(BP7="",NA(),BP7)</f>
        <v>99.44</v>
      </c>
      <c r="BQ6" s="33">
        <f t="shared" si="8"/>
        <v>99.89</v>
      </c>
      <c r="BR6" s="33">
        <f t="shared" si="8"/>
        <v>104.58</v>
      </c>
      <c r="BS6" s="33">
        <f t="shared" si="8"/>
        <v>122.69</v>
      </c>
      <c r="BT6" s="33">
        <f t="shared" si="8"/>
        <v>97.63</v>
      </c>
      <c r="BU6" s="33">
        <f t="shared" si="8"/>
        <v>94.86</v>
      </c>
      <c r="BV6" s="33">
        <f t="shared" si="8"/>
        <v>95.91</v>
      </c>
      <c r="BW6" s="33">
        <f t="shared" si="8"/>
        <v>96.1</v>
      </c>
      <c r="BX6" s="33">
        <f t="shared" si="8"/>
        <v>99.07</v>
      </c>
      <c r="BY6" s="32" t="str">
        <f>IF(BY7="","",IF(BY7="-","【-】","【"&amp;SUBSTITUTE(TEXT(BY7,"#,##0.00"),"-","△")&amp;"】"))</f>
        <v>【104.60】</v>
      </c>
      <c r="BZ6" s="33">
        <f>IF(BZ7="",NA(),BZ7)</f>
        <v>146.72999999999999</v>
      </c>
      <c r="CA6" s="33">
        <f t="shared" ref="CA6:CI6" si="9">IF(CA7="",NA(),CA7)</f>
        <v>147.4</v>
      </c>
      <c r="CB6" s="33">
        <f t="shared" si="9"/>
        <v>147.16</v>
      </c>
      <c r="CC6" s="33">
        <f t="shared" si="9"/>
        <v>140.69999999999999</v>
      </c>
      <c r="CD6" s="33">
        <f t="shared" si="9"/>
        <v>120.01</v>
      </c>
      <c r="CE6" s="33">
        <f t="shared" si="9"/>
        <v>172.59</v>
      </c>
      <c r="CF6" s="33">
        <f t="shared" si="9"/>
        <v>179.14</v>
      </c>
      <c r="CG6" s="33">
        <f t="shared" si="9"/>
        <v>179.29</v>
      </c>
      <c r="CH6" s="33">
        <f t="shared" si="9"/>
        <v>178.39</v>
      </c>
      <c r="CI6" s="33">
        <f t="shared" si="9"/>
        <v>173.03</v>
      </c>
      <c r="CJ6" s="32" t="str">
        <f>IF(CJ7="","",IF(CJ7="-","【-】","【"&amp;SUBSTITUTE(TEXT(CJ7,"#,##0.00"),"-","△")&amp;"】"))</f>
        <v>【164.21】</v>
      </c>
      <c r="CK6" s="33">
        <f>IF(CK7="",NA(),CK7)</f>
        <v>64.47</v>
      </c>
      <c r="CL6" s="33">
        <f t="shared" ref="CL6:CT6" si="10">IF(CL7="",NA(),CL7)</f>
        <v>65.53</v>
      </c>
      <c r="CM6" s="33">
        <f t="shared" si="10"/>
        <v>65.790000000000006</v>
      </c>
      <c r="CN6" s="33">
        <f t="shared" si="10"/>
        <v>67.97</v>
      </c>
      <c r="CO6" s="33">
        <f t="shared" si="10"/>
        <v>66.8</v>
      </c>
      <c r="CP6" s="33">
        <f t="shared" si="10"/>
        <v>60.17</v>
      </c>
      <c r="CQ6" s="33">
        <f t="shared" si="10"/>
        <v>58.76</v>
      </c>
      <c r="CR6" s="33">
        <f t="shared" si="10"/>
        <v>59.09</v>
      </c>
      <c r="CS6" s="33">
        <f t="shared" si="10"/>
        <v>59.23</v>
      </c>
      <c r="CT6" s="33">
        <f t="shared" si="10"/>
        <v>58.58</v>
      </c>
      <c r="CU6" s="32" t="str">
        <f>IF(CU7="","",IF(CU7="-","【-】","【"&amp;SUBSTITUTE(TEXT(CU7,"#,##0.00"),"-","△")&amp;"】"))</f>
        <v>【59.80】</v>
      </c>
      <c r="CV6" s="33">
        <f>IF(CV7="",NA(),CV7)</f>
        <v>92.5</v>
      </c>
      <c r="CW6" s="33">
        <f t="shared" ref="CW6:DE6" si="11">IF(CW7="",NA(),CW7)</f>
        <v>91.27</v>
      </c>
      <c r="CX6" s="33">
        <f t="shared" si="11"/>
        <v>92.71</v>
      </c>
      <c r="CY6" s="33">
        <f t="shared" si="11"/>
        <v>90.81</v>
      </c>
      <c r="CZ6" s="33">
        <f t="shared" si="11"/>
        <v>91.82</v>
      </c>
      <c r="DA6" s="33">
        <f t="shared" si="11"/>
        <v>85.47</v>
      </c>
      <c r="DB6" s="33">
        <f t="shared" si="11"/>
        <v>84.87</v>
      </c>
      <c r="DC6" s="33">
        <f t="shared" si="11"/>
        <v>85.4</v>
      </c>
      <c r="DD6" s="33">
        <f t="shared" si="11"/>
        <v>85.53</v>
      </c>
      <c r="DE6" s="33">
        <f t="shared" si="11"/>
        <v>85.23</v>
      </c>
      <c r="DF6" s="32" t="str">
        <f>IF(DF7="","",IF(DF7="-","【-】","【"&amp;SUBSTITUTE(TEXT(DF7,"#,##0.00"),"-","△")&amp;"】"))</f>
        <v>【89.78】</v>
      </c>
      <c r="DG6" s="33">
        <f>IF(DG7="",NA(),DG7)</f>
        <v>42.78</v>
      </c>
      <c r="DH6" s="33">
        <f t="shared" ref="DH6:DP6" si="12">IF(DH7="",NA(),DH7)</f>
        <v>41.93</v>
      </c>
      <c r="DI6" s="33">
        <f t="shared" si="12"/>
        <v>42.66</v>
      </c>
      <c r="DJ6" s="33">
        <f t="shared" si="12"/>
        <v>43.37</v>
      </c>
      <c r="DK6" s="33">
        <f t="shared" si="12"/>
        <v>43.93</v>
      </c>
      <c r="DL6" s="33">
        <f t="shared" si="12"/>
        <v>34.47</v>
      </c>
      <c r="DM6" s="33">
        <f t="shared" si="12"/>
        <v>35.53</v>
      </c>
      <c r="DN6" s="33">
        <f t="shared" si="12"/>
        <v>36.36</v>
      </c>
      <c r="DO6" s="33">
        <f t="shared" si="12"/>
        <v>37.340000000000003</v>
      </c>
      <c r="DP6" s="33">
        <f t="shared" si="12"/>
        <v>44.31</v>
      </c>
      <c r="DQ6" s="32" t="str">
        <f>IF(DQ7="","",IF(DQ7="-","【-】","【"&amp;SUBSTITUTE(TEXT(DQ7,"#,##0.00"),"-","△")&amp;"】"))</f>
        <v>【46.31】</v>
      </c>
      <c r="DR6" s="33">
        <f>IF(DR7="",NA(),DR7)</f>
        <v>0.46</v>
      </c>
      <c r="DS6" s="33">
        <f t="shared" ref="DS6:EA6" si="13">IF(DS7="",NA(),DS7)</f>
        <v>4.63</v>
      </c>
      <c r="DT6" s="33">
        <f t="shared" si="13"/>
        <v>13.03</v>
      </c>
      <c r="DU6" s="33">
        <f t="shared" si="13"/>
        <v>23.95</v>
      </c>
      <c r="DV6" s="33">
        <f t="shared" si="13"/>
        <v>31.07</v>
      </c>
      <c r="DW6" s="33">
        <f t="shared" si="13"/>
        <v>6.06</v>
      </c>
      <c r="DX6" s="33">
        <f t="shared" si="13"/>
        <v>6.47</v>
      </c>
      <c r="DY6" s="33">
        <f t="shared" si="13"/>
        <v>7.8</v>
      </c>
      <c r="DZ6" s="33">
        <f t="shared" si="13"/>
        <v>8.39</v>
      </c>
      <c r="EA6" s="33">
        <f t="shared" si="13"/>
        <v>10.09</v>
      </c>
      <c r="EB6" s="32" t="str">
        <f>IF(EB7="","",IF(EB7="-","【-】","【"&amp;SUBSTITUTE(TEXT(EB7,"#,##0.00"),"-","△")&amp;"】"))</f>
        <v>【12.42】</v>
      </c>
      <c r="EC6" s="33">
        <f>IF(EC7="",NA(),EC7)</f>
        <v>0.04</v>
      </c>
      <c r="ED6" s="33">
        <f t="shared" ref="ED6:EL6" si="14">IF(ED7="",NA(),ED7)</f>
        <v>0.12</v>
      </c>
      <c r="EE6" s="33">
        <f t="shared" si="14"/>
        <v>0.01</v>
      </c>
      <c r="EF6" s="33">
        <f t="shared" si="14"/>
        <v>0.18</v>
      </c>
      <c r="EG6" s="33">
        <f t="shared" si="14"/>
        <v>0.1</v>
      </c>
      <c r="EH6" s="33">
        <f t="shared" si="14"/>
        <v>0.68</v>
      </c>
      <c r="EI6" s="33">
        <f t="shared" si="14"/>
        <v>0.7</v>
      </c>
      <c r="EJ6" s="33">
        <f t="shared" si="14"/>
        <v>0.81</v>
      </c>
      <c r="EK6" s="33">
        <f t="shared" si="14"/>
        <v>0.59</v>
      </c>
      <c r="EL6" s="33">
        <f t="shared" si="14"/>
        <v>0.6</v>
      </c>
      <c r="EM6" s="32" t="str">
        <f>IF(EM7="","",IF(EM7="-","【-】","【"&amp;SUBSTITUTE(TEXT(EM7,"#,##0.00"),"-","△")&amp;"】"))</f>
        <v>【0.78】</v>
      </c>
    </row>
    <row r="7" spans="1:143" s="34" customFormat="1">
      <c r="A7" s="26"/>
      <c r="B7" s="35">
        <v>2014</v>
      </c>
      <c r="C7" s="35">
        <v>235016</v>
      </c>
      <c r="D7" s="35">
        <v>46</v>
      </c>
      <c r="E7" s="35">
        <v>1</v>
      </c>
      <c r="F7" s="35">
        <v>0</v>
      </c>
      <c r="G7" s="35">
        <v>1</v>
      </c>
      <c r="H7" s="35" t="s">
        <v>93</v>
      </c>
      <c r="I7" s="35" t="s">
        <v>94</v>
      </c>
      <c r="J7" s="35" t="s">
        <v>95</v>
      </c>
      <c r="K7" s="35" t="s">
        <v>96</v>
      </c>
      <c r="L7" s="35" t="s">
        <v>97</v>
      </c>
      <c r="M7" s="36" t="s">
        <v>98</v>
      </c>
      <c r="N7" s="36">
        <v>94.09</v>
      </c>
      <c r="O7" s="36">
        <v>99.78</v>
      </c>
      <c r="P7" s="36">
        <v>2397</v>
      </c>
      <c r="Q7" s="36">
        <v>39368</v>
      </c>
      <c r="R7" s="36">
        <v>56.72</v>
      </c>
      <c r="S7" s="36">
        <v>694.08</v>
      </c>
      <c r="T7" s="36">
        <v>39374</v>
      </c>
      <c r="U7" s="36">
        <v>54.38</v>
      </c>
      <c r="V7" s="36">
        <v>724.05</v>
      </c>
      <c r="W7" s="36">
        <v>103.75</v>
      </c>
      <c r="X7" s="36">
        <v>103.01</v>
      </c>
      <c r="Y7" s="36">
        <v>103.91</v>
      </c>
      <c r="Z7" s="36">
        <v>108.56</v>
      </c>
      <c r="AA7" s="36">
        <v>123.22</v>
      </c>
      <c r="AB7" s="36">
        <v>108.43</v>
      </c>
      <c r="AC7" s="36">
        <v>105.61</v>
      </c>
      <c r="AD7" s="36">
        <v>106.41</v>
      </c>
      <c r="AE7" s="36">
        <v>106.89</v>
      </c>
      <c r="AF7" s="36">
        <v>109.04</v>
      </c>
      <c r="AG7" s="36">
        <v>113.03</v>
      </c>
      <c r="AH7" s="36">
        <v>0</v>
      </c>
      <c r="AI7" s="36">
        <v>0</v>
      </c>
      <c r="AJ7" s="36">
        <v>0</v>
      </c>
      <c r="AK7" s="36">
        <v>0</v>
      </c>
      <c r="AL7" s="36">
        <v>0</v>
      </c>
      <c r="AM7" s="36">
        <v>5.37</v>
      </c>
      <c r="AN7" s="36">
        <v>6.79</v>
      </c>
      <c r="AO7" s="36">
        <v>6.33</v>
      </c>
      <c r="AP7" s="36">
        <v>7.76</v>
      </c>
      <c r="AQ7" s="36">
        <v>3.77</v>
      </c>
      <c r="AR7" s="36">
        <v>0.81</v>
      </c>
      <c r="AS7" s="36">
        <v>514.96</v>
      </c>
      <c r="AT7" s="36">
        <v>408.1</v>
      </c>
      <c r="AU7" s="36">
        <v>795.31</v>
      </c>
      <c r="AV7" s="36">
        <v>859.09</v>
      </c>
      <c r="AW7" s="36">
        <v>580.05999999999995</v>
      </c>
      <c r="AX7" s="36">
        <v>792.56</v>
      </c>
      <c r="AY7" s="36">
        <v>832.37</v>
      </c>
      <c r="AZ7" s="36">
        <v>852.01</v>
      </c>
      <c r="BA7" s="36">
        <v>909.68</v>
      </c>
      <c r="BB7" s="36">
        <v>382.09</v>
      </c>
      <c r="BC7" s="36">
        <v>264.16000000000003</v>
      </c>
      <c r="BD7" s="36">
        <v>23.45</v>
      </c>
      <c r="BE7" s="36">
        <v>20.89</v>
      </c>
      <c r="BF7" s="36">
        <v>18.03</v>
      </c>
      <c r="BG7" s="36">
        <v>15.25</v>
      </c>
      <c r="BH7" s="36">
        <v>12.63</v>
      </c>
      <c r="BI7" s="36">
        <v>403.05</v>
      </c>
      <c r="BJ7" s="36">
        <v>403.15</v>
      </c>
      <c r="BK7" s="36">
        <v>391.4</v>
      </c>
      <c r="BL7" s="36">
        <v>382.65</v>
      </c>
      <c r="BM7" s="36">
        <v>385.06</v>
      </c>
      <c r="BN7" s="36">
        <v>283.72000000000003</v>
      </c>
      <c r="BO7" s="36">
        <v>99.69</v>
      </c>
      <c r="BP7" s="36">
        <v>99.44</v>
      </c>
      <c r="BQ7" s="36">
        <v>99.89</v>
      </c>
      <c r="BR7" s="36">
        <v>104.58</v>
      </c>
      <c r="BS7" s="36">
        <v>122.69</v>
      </c>
      <c r="BT7" s="36">
        <v>97.63</v>
      </c>
      <c r="BU7" s="36">
        <v>94.86</v>
      </c>
      <c r="BV7" s="36">
        <v>95.91</v>
      </c>
      <c r="BW7" s="36">
        <v>96.1</v>
      </c>
      <c r="BX7" s="36">
        <v>99.07</v>
      </c>
      <c r="BY7" s="36">
        <v>104.6</v>
      </c>
      <c r="BZ7" s="36">
        <v>146.72999999999999</v>
      </c>
      <c r="CA7" s="36">
        <v>147.4</v>
      </c>
      <c r="CB7" s="36">
        <v>147.16</v>
      </c>
      <c r="CC7" s="36">
        <v>140.69999999999999</v>
      </c>
      <c r="CD7" s="36">
        <v>120.01</v>
      </c>
      <c r="CE7" s="36">
        <v>172.59</v>
      </c>
      <c r="CF7" s="36">
        <v>179.14</v>
      </c>
      <c r="CG7" s="36">
        <v>179.29</v>
      </c>
      <c r="CH7" s="36">
        <v>178.39</v>
      </c>
      <c r="CI7" s="36">
        <v>173.03</v>
      </c>
      <c r="CJ7" s="36">
        <v>164.21</v>
      </c>
      <c r="CK7" s="36">
        <v>64.47</v>
      </c>
      <c r="CL7" s="36">
        <v>65.53</v>
      </c>
      <c r="CM7" s="36">
        <v>65.790000000000006</v>
      </c>
      <c r="CN7" s="36">
        <v>67.97</v>
      </c>
      <c r="CO7" s="36">
        <v>66.8</v>
      </c>
      <c r="CP7" s="36">
        <v>60.17</v>
      </c>
      <c r="CQ7" s="36">
        <v>58.76</v>
      </c>
      <c r="CR7" s="36">
        <v>59.09</v>
      </c>
      <c r="CS7" s="36">
        <v>59.23</v>
      </c>
      <c r="CT7" s="36">
        <v>58.58</v>
      </c>
      <c r="CU7" s="36">
        <v>59.8</v>
      </c>
      <c r="CV7" s="36">
        <v>92.5</v>
      </c>
      <c r="CW7" s="36">
        <v>91.27</v>
      </c>
      <c r="CX7" s="36">
        <v>92.71</v>
      </c>
      <c r="CY7" s="36">
        <v>90.81</v>
      </c>
      <c r="CZ7" s="36">
        <v>91.82</v>
      </c>
      <c r="DA7" s="36">
        <v>85.47</v>
      </c>
      <c r="DB7" s="36">
        <v>84.87</v>
      </c>
      <c r="DC7" s="36">
        <v>85.4</v>
      </c>
      <c r="DD7" s="36">
        <v>85.53</v>
      </c>
      <c r="DE7" s="36">
        <v>85.23</v>
      </c>
      <c r="DF7" s="36">
        <v>89.78</v>
      </c>
      <c r="DG7" s="36">
        <v>42.78</v>
      </c>
      <c r="DH7" s="36">
        <v>41.93</v>
      </c>
      <c r="DI7" s="36">
        <v>42.66</v>
      </c>
      <c r="DJ7" s="36">
        <v>43.37</v>
      </c>
      <c r="DK7" s="36">
        <v>43.93</v>
      </c>
      <c r="DL7" s="36">
        <v>34.47</v>
      </c>
      <c r="DM7" s="36">
        <v>35.53</v>
      </c>
      <c r="DN7" s="36">
        <v>36.36</v>
      </c>
      <c r="DO7" s="36">
        <v>37.340000000000003</v>
      </c>
      <c r="DP7" s="36">
        <v>44.31</v>
      </c>
      <c r="DQ7" s="36">
        <v>46.31</v>
      </c>
      <c r="DR7" s="36">
        <v>0.46</v>
      </c>
      <c r="DS7" s="36">
        <v>4.63</v>
      </c>
      <c r="DT7" s="36">
        <v>13.03</v>
      </c>
      <c r="DU7" s="36">
        <v>23.95</v>
      </c>
      <c r="DV7" s="36">
        <v>31.07</v>
      </c>
      <c r="DW7" s="36">
        <v>6.06</v>
      </c>
      <c r="DX7" s="36">
        <v>6.47</v>
      </c>
      <c r="DY7" s="36">
        <v>7.8</v>
      </c>
      <c r="DZ7" s="36">
        <v>8.39</v>
      </c>
      <c r="EA7" s="36">
        <v>10.09</v>
      </c>
      <c r="EB7" s="36">
        <v>12.42</v>
      </c>
      <c r="EC7" s="36">
        <v>0.04</v>
      </c>
      <c r="ED7" s="36">
        <v>0.12</v>
      </c>
      <c r="EE7" s="36">
        <v>0.01</v>
      </c>
      <c r="EF7" s="36">
        <v>0.18</v>
      </c>
      <c r="EG7" s="36">
        <v>0.1</v>
      </c>
      <c r="EH7" s="36">
        <v>0.68</v>
      </c>
      <c r="EI7" s="36">
        <v>0.7</v>
      </c>
      <c r="EJ7" s="36">
        <v>0.81</v>
      </c>
      <c r="EK7" s="36">
        <v>0.59</v>
      </c>
      <c r="EL7" s="36">
        <v>0.6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cp:lastPrinted>2016-02-24T02:46:24Z</cp:lastPrinted>
  <dcterms:created xsi:type="dcterms:W3CDTF">2016-02-03T07:22:47Z</dcterms:created>
  <dcterms:modified xsi:type="dcterms:W3CDTF">2016-02-24T05:14:36Z</dcterms:modified>
  <cp:category/>
</cp:coreProperties>
</file>