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<sst xmlns="http://schemas.openxmlformats.org/spreadsheetml/2006/main" count="226" uniqueCount="111">
  <si>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</si>
  <si>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</si>
  <si>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</si>
  <si>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</si>
  <si>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</si>
  <si>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</si>
  <si>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</si>
  <si>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</si>
  <si>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</si>
  <si>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</si>
  <si>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</si>
  <si>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</si>
  <si>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</si>
  <si>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</si>
  <si>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</si>
  <si>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</si>
  <si>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</si>
  <si>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</si>
  <si>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</si>
  <si>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</si>
  <si>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</si>
  <si>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</si>
  <si>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</si>
  <si>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</si>
  <si>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</si>
  <si>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</si>
  <si>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</si>
  <si>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</si>
  <si>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</si>
  <si>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</si>
  <si>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</si>
  <si>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</si>
  <si>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</si>
  <si>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</si>
  <si>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</si>
  <si>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</si>
  <si>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</si>
  <si>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</si>
  <si>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</si>
  <si>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</si>
  <si>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</si>
  <si>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</si>
  <si>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</si>
  <si>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</si>
  <si>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</si>
  <si>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</si>
  <si>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</si>
  <si>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</si>
  <si>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</si>
  <si>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</si>
  <si>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</si>
  <si>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</si>
  <si>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</si>
  <si>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</si>
  <si>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</si>
  <si>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</si>
  <si>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</si>
  <si>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</si>
  <si>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</si>
  <si>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</si>
  <si>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</si>
  <si>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</si>
  <si>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</si>
  <si>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</si>
  <si>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</si>
  <si>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</si>
  <si>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</si>
  <si>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</si>
  <si>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</si>
  <si>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</si>
  <si>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</si>
  <si>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</si>
  <si>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</si>
  <si>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</si>
  <si>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</si>
  <si>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</si>
  <si>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</si>
  <si>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</si>
  <si>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</si>
  <si>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</si>
  <si>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</si>
  <si>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</si>
  <si>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</si>
  <si>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</si>
  <si>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</si>
  <si>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</si>
  <si>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</si>
  <si>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</si>
  <si>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</si>
  <si>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</si>
  <si>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</si>
  <si>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</si>
  <si>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</si>
  <si>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</si>
  <si>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</si>
  <si>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</si>
  <si>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幸田町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</si>
  <si>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</si>
  <si>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</si>
  <si>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</si>
  <si>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</si>
  <si>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</si>
  <si>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</si>
  <si>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</si>
  <si>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</si>
  <si>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</si>
  <si>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</si>
  <si>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</si>
  <si>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過年度整備に伴う毎年償還額が多く、使用料収入では賄うことは出来ないが、今後使用料改定を検討しながら収益的収支比率の割合を改善して行きます。
　整備については市街化・調整の計画区域が概ね進み、未整備箇所はあとわずかであり、今後大きな支出は無くなります。よって、適正な維持管理を進め施設・管路の長寿命化を図っていきます。
　なお、使用料収入で維持管理費及び地方債償還金の利息が賄える方針を持って望んでいきます。
　また、市街化区域の水洗化接続率と区画整理内新規住宅接続を推進し、接続率増加を図って行きます。</t>
    <rPh sb="1" eb="4">
      <t>カネンド</t>
    </rPh>
    <rPh sb="4" eb="6">
      <t>セイビ</t>
    </rPh>
    <rPh sb="7" eb="8">
      <t>トモナ</t>
    </rPh>
    <rPh sb="9" eb="11">
      <t>マイトシ</t>
    </rPh>
    <rPh sb="11" eb="13">
      <t>ショウカン</t>
    </rPh>
    <rPh sb="13" eb="14">
      <t>ガク</t>
    </rPh>
    <rPh sb="15" eb="16">
      <t>オオ</t>
    </rPh>
    <rPh sb="18" eb="21">
      <t>シヨウリョウ</t>
    </rPh>
    <rPh sb="21" eb="23">
      <t>シュウニュウ</t>
    </rPh>
    <rPh sb="25" eb="26">
      <t>マカナ</t>
    </rPh>
    <rPh sb="30" eb="32">
      <t>デキ</t>
    </rPh>
    <rPh sb="36" eb="38">
      <t>コンゴ</t>
    </rPh>
    <rPh sb="38" eb="41">
      <t>シヨウリョウ</t>
    </rPh>
    <rPh sb="41" eb="43">
      <t>カイテイ</t>
    </rPh>
    <rPh sb="44" eb="46">
      <t>ケントウ</t>
    </rPh>
    <rPh sb="50" eb="53">
      <t>シュウエキテキ</t>
    </rPh>
    <rPh sb="53" eb="55">
      <t>シュウシ</t>
    </rPh>
    <rPh sb="55" eb="57">
      <t>ヒリツ</t>
    </rPh>
    <rPh sb="58" eb="60">
      <t>ワリアイ</t>
    </rPh>
    <rPh sb="61" eb="63">
      <t>カイゼン</t>
    </rPh>
    <rPh sb="65" eb="66">
      <t>イ</t>
    </rPh>
    <rPh sb="72" eb="74">
      <t>セイビ</t>
    </rPh>
    <rPh sb="79" eb="82">
      <t>シガイカ</t>
    </rPh>
    <rPh sb="83" eb="85">
      <t>チョウセイ</t>
    </rPh>
    <rPh sb="86" eb="88">
      <t>ケイカク</t>
    </rPh>
    <rPh sb="88" eb="90">
      <t>クイキ</t>
    </rPh>
    <rPh sb="91" eb="92">
      <t>オオム</t>
    </rPh>
    <rPh sb="93" eb="94">
      <t>スス</t>
    </rPh>
    <rPh sb="96" eb="97">
      <t>ミ</t>
    </rPh>
    <rPh sb="97" eb="99">
      <t>セイビ</t>
    </rPh>
    <rPh sb="99" eb="101">
      <t>カショ</t>
    </rPh>
    <rPh sb="111" eb="113">
      <t>コンゴ</t>
    </rPh>
    <rPh sb="113" eb="114">
      <t>オオ</t>
    </rPh>
    <rPh sb="116" eb="118">
      <t>シシュツ</t>
    </rPh>
    <rPh sb="119" eb="120">
      <t>ナ</t>
    </rPh>
    <rPh sb="130" eb="132">
      <t>テキセイ</t>
    </rPh>
    <rPh sb="133" eb="135">
      <t>イジ</t>
    </rPh>
    <rPh sb="135" eb="137">
      <t>カンリ</t>
    </rPh>
    <rPh sb="138" eb="139">
      <t>スス</t>
    </rPh>
    <rPh sb="140" eb="142">
      <t>シセツ</t>
    </rPh>
    <rPh sb="143" eb="145">
      <t>カンロ</t>
    </rPh>
    <rPh sb="146" eb="147">
      <t>チョウ</t>
    </rPh>
    <rPh sb="147" eb="150">
      <t>ジュミョウカ</t>
    </rPh>
    <rPh sb="151" eb="152">
      <t>ハカ</t>
    </rPh>
    <rPh sb="164" eb="167">
      <t>シヨウリョウ</t>
    </rPh>
    <rPh sb="167" eb="169">
      <t>シュウニュウ</t>
    </rPh>
    <rPh sb="170" eb="172">
      <t>イジ</t>
    </rPh>
    <rPh sb="172" eb="174">
      <t>カンリ</t>
    </rPh>
    <rPh sb="174" eb="175">
      <t>ヒ</t>
    </rPh>
    <rPh sb="175" eb="176">
      <t>オヨ</t>
    </rPh>
    <rPh sb="177" eb="179">
      <t>チホウ</t>
    </rPh>
    <rPh sb="179" eb="180">
      <t>サイ</t>
    </rPh>
    <rPh sb="180" eb="183">
      <t>ショウカンキン</t>
    </rPh>
    <rPh sb="184" eb="186">
      <t>リソク</t>
    </rPh>
    <rPh sb="187" eb="188">
      <t>マカナ</t>
    </rPh>
    <rPh sb="190" eb="192">
      <t>ホウシン</t>
    </rPh>
    <rPh sb="193" eb="194">
      <t>モ</t>
    </rPh>
    <rPh sb="196" eb="197">
      <t>ノゾ</t>
    </rPh>
    <rPh sb="209" eb="212">
      <t>シガイカ</t>
    </rPh>
    <rPh sb="212" eb="214">
      <t>クイキ</t>
    </rPh>
    <rPh sb="215" eb="218">
      <t>スイセンカ</t>
    </rPh>
    <rPh sb="218" eb="220">
      <t>セツゾク</t>
    </rPh>
    <rPh sb="220" eb="221">
      <t>リツ</t>
    </rPh>
    <rPh sb="222" eb="224">
      <t>クカク</t>
    </rPh>
    <rPh sb="224" eb="226">
      <t>セイリ</t>
    </rPh>
    <rPh sb="226" eb="227">
      <t>ナイ</t>
    </rPh>
    <rPh sb="227" eb="229">
      <t>シンキ</t>
    </rPh>
    <rPh sb="229" eb="231">
      <t>ジュウタク</t>
    </rPh>
    <rPh sb="231" eb="233">
      <t>セツゾク</t>
    </rPh>
    <rPh sb="234" eb="236">
      <t>スイシン</t>
    </rPh>
    <rPh sb="238" eb="240">
      <t>セツゾク</t>
    </rPh>
    <rPh sb="240" eb="241">
      <t>リツ</t>
    </rPh>
    <rPh sb="241" eb="243">
      <t>ゾウカ</t>
    </rPh>
    <rPh sb="244" eb="245">
      <t>ハカ</t>
    </rPh>
    <rPh sb="247" eb="248">
      <t>イ</t>
    </rPh>
    <phoneticPr fontId="4"/>
  </si>
  <si>
    <t>　下水道に関しては処理場は持っておらず、維持管理はﾏﾝﾎｰﾙﾎﾟﾝﾌﾟ施設と管路となります。
　ﾎﾟﾝﾌﾟ施設は保守管理を委託し適正に行っていますし、管路は毎年TVｶﾒﾗ調査を行い補修を行っています。
　管路ももっとも古いものは整備より30年となり比較的新しい管路となります。なお、定期的な清掃を行うことが長寿命化の一因となりますので今後も適切な維持管理を推進します。</t>
    <rPh sb="1" eb="4">
      <t>ゲスイドウ</t>
    </rPh>
    <rPh sb="5" eb="6">
      <t>カン</t>
    </rPh>
    <rPh sb="9" eb="12">
      <t>ショリジョウ</t>
    </rPh>
    <rPh sb="13" eb="14">
      <t>モ</t>
    </rPh>
    <rPh sb="20" eb="22">
      <t>イジ</t>
    </rPh>
    <rPh sb="22" eb="24">
      <t>カンリ</t>
    </rPh>
    <rPh sb="35" eb="37">
      <t>シセツ</t>
    </rPh>
    <rPh sb="38" eb="40">
      <t>カンロ</t>
    </rPh>
    <rPh sb="53" eb="55">
      <t>シセツ</t>
    </rPh>
    <rPh sb="56" eb="58">
      <t>ホシュ</t>
    </rPh>
    <rPh sb="58" eb="60">
      <t>カンリ</t>
    </rPh>
    <rPh sb="61" eb="63">
      <t>イタク</t>
    </rPh>
    <rPh sb="64" eb="66">
      <t>テキセイ</t>
    </rPh>
    <rPh sb="67" eb="68">
      <t>オコナ</t>
    </rPh>
    <rPh sb="75" eb="77">
      <t>カンロ</t>
    </rPh>
    <rPh sb="78" eb="80">
      <t>マイトシ</t>
    </rPh>
    <rPh sb="85" eb="87">
      <t>チョウサ</t>
    </rPh>
    <rPh sb="88" eb="89">
      <t>オコナ</t>
    </rPh>
    <rPh sb="90" eb="92">
      <t>ホシュウ</t>
    </rPh>
    <rPh sb="93" eb="94">
      <t>オコナ</t>
    </rPh>
    <rPh sb="102" eb="104">
      <t>カンロ</t>
    </rPh>
    <rPh sb="109" eb="110">
      <t>フル</t>
    </rPh>
    <rPh sb="114" eb="116">
      <t>セイビ</t>
    </rPh>
    <rPh sb="120" eb="121">
      <t>ネン</t>
    </rPh>
    <rPh sb="124" eb="127">
      <t>ヒカクテキ</t>
    </rPh>
    <rPh sb="127" eb="128">
      <t>アタラ</t>
    </rPh>
    <rPh sb="130" eb="132">
      <t>カンロ</t>
    </rPh>
    <rPh sb="141" eb="144">
      <t>テイキテキ</t>
    </rPh>
    <rPh sb="145" eb="147">
      <t>セイソウ</t>
    </rPh>
    <rPh sb="148" eb="149">
      <t>オコナ</t>
    </rPh>
    <rPh sb="153" eb="154">
      <t>チョウ</t>
    </rPh>
    <rPh sb="154" eb="157">
      <t>ジュミョウカ</t>
    </rPh>
    <rPh sb="167" eb="169">
      <t>コンゴ</t>
    </rPh>
    <rPh sb="170" eb="172">
      <t>テキセツ</t>
    </rPh>
    <rPh sb="173" eb="175">
      <t>イジ</t>
    </rPh>
    <rPh sb="175" eb="177">
      <t>カンリ</t>
    </rPh>
    <rPh sb="178" eb="180">
      <t>スイシン</t>
    </rPh>
    <phoneticPr fontId="4"/>
  </si>
  <si>
    <t>　収益的収支よりみると、営業費用(維持管理費)は営業収益(料金収入)で賄えており、償還金(利息)の財源の一部として賄えております。
　現状に甘んじることなく、適宜の料金改定を進め、接続世帯増加に向けたＰＲで安定した収入に努めていきます。</t>
    <rPh sb="1" eb="4">
      <t>シュウエキテキ</t>
    </rPh>
    <rPh sb="4" eb="6">
      <t>シュウシ</t>
    </rPh>
    <rPh sb="12" eb="14">
      <t>エイギョウ</t>
    </rPh>
    <rPh sb="14" eb="16">
      <t>ヒヨウ</t>
    </rPh>
    <rPh sb="17" eb="19">
      <t>イジ</t>
    </rPh>
    <rPh sb="19" eb="21">
      <t>カンリ</t>
    </rPh>
    <rPh sb="21" eb="22">
      <t>ヒ</t>
    </rPh>
    <rPh sb="24" eb="26">
      <t>エイギョウ</t>
    </rPh>
    <rPh sb="26" eb="28">
      <t>シュウエキ</t>
    </rPh>
    <rPh sb="29" eb="31">
      <t>リョウキン</t>
    </rPh>
    <rPh sb="31" eb="33">
      <t>シュウニュウ</t>
    </rPh>
    <rPh sb="35" eb="36">
      <t>マカナ</t>
    </rPh>
    <rPh sb="41" eb="44">
      <t>ショウカンキン</t>
    </rPh>
    <rPh sb="45" eb="47">
      <t>リソク</t>
    </rPh>
    <rPh sb="49" eb="51">
      <t>ザイゲン</t>
    </rPh>
    <rPh sb="52" eb="54">
      <t>イチブ</t>
    </rPh>
    <rPh sb="57" eb="58">
      <t>マカナ</t>
    </rPh>
    <rPh sb="67" eb="69">
      <t>ゲンジョウ</t>
    </rPh>
    <rPh sb="70" eb="71">
      <t>アマ</t>
    </rPh>
    <rPh sb="79" eb="81">
      <t>テキギ</t>
    </rPh>
    <rPh sb="82" eb="84">
      <t>リョウキン</t>
    </rPh>
    <rPh sb="84" eb="86">
      <t>カイテイ</t>
    </rPh>
    <rPh sb="87" eb="88">
      <t>スス</t>
    </rPh>
    <rPh sb="90" eb="92">
      <t>セツゾク</t>
    </rPh>
    <rPh sb="92" eb="94">
      <t>セタイ</t>
    </rPh>
    <rPh sb="94" eb="96">
      <t>ゾウカ</t>
    </rPh>
    <rPh sb="97" eb="98">
      <t>ム</t>
    </rPh>
    <rPh sb="103" eb="105">
      <t>アンテイ</t>
    </rPh>
    <rPh sb="107" eb="109">
      <t>シュウニュウ</t>
    </rPh>
    <rPh sb="110" eb="1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</si>
</sst>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0.03</c:v>
                </c:pt>
                <c:pt idx="4">
                  <c:v>0</c:v>
                </c:pt>
              </c:numCache>
            </c:numRef>
          </c:val>
        </c:ser>
        <c:dLbls>
          <c:showLegendKey val="0"/>
          <c:showVal val="0"/>
          <c:showCatName val="0"/>
          <c:showSerName val="0"/>
          <c:showPercent val="0"/>
          <c:showBubbleSize val="0"/>
        </c:dLbls>
        <c:gapWidth val="150"/>
        <c:axId val="93866240"/>
        <c:axId val="938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3866240"/>
        <c:axId val="93876608"/>
      </c:lineChart>
      <c:dateAx>
        <c:axId val="93866240"/>
        <c:scaling>
          <c:orientation val="minMax"/>
        </c:scaling>
        <c:delete val="1"/>
        <c:axPos val="b"/>
        <c:numFmt formatCode="ge" sourceLinked="1"/>
        <c:majorTickMark val="none"/>
        <c:minorTickMark val="none"/>
        <c:tickLblPos val="none"/>
        <c:crossAx val="93876608"/>
        <c:crosses val="autoZero"/>
        <c:auto val="1"/>
        <c:lblOffset val="100"/>
        <c:baseTimeUnit val="years"/>
      </c:dateAx>
      <c:valAx>
        <c:axId val="93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59968"/>
        <c:axId val="955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95459968"/>
        <c:axId val="95556352"/>
      </c:lineChart>
      <c:dateAx>
        <c:axId val="95459968"/>
        <c:scaling>
          <c:orientation val="minMax"/>
        </c:scaling>
        <c:delete val="1"/>
        <c:axPos val="b"/>
        <c:numFmt formatCode="ge" sourceLinked="1"/>
        <c:majorTickMark val="none"/>
        <c:minorTickMark val="none"/>
        <c:tickLblPos val="none"/>
        <c:crossAx val="95556352"/>
        <c:crosses val="autoZero"/>
        <c:auto val="1"/>
        <c:lblOffset val="100"/>
        <c:baseTimeUnit val="years"/>
      </c:dateAx>
      <c:valAx>
        <c:axId val="955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86.12</c:v>
                </c:pt>
                <c:pt idx="1">
                  <c:v>86.32</c:v>
                </c:pt>
                <c:pt idx="2">
                  <c:v>88.81</c:v>
                </c:pt>
                <c:pt idx="3">
                  <c:v>90.71</c:v>
                </c:pt>
                <c:pt idx="4">
                  <c:v>91.47</c:v>
                </c:pt>
              </c:numCache>
            </c:numRef>
          </c:val>
        </c:ser>
        <c:dLbls>
          <c:showLegendKey val="0"/>
          <c:showVal val="0"/>
          <c:showCatName val="0"/>
          <c:showSerName val="0"/>
          <c:showPercent val="0"/>
          <c:showBubbleSize val="0"/>
        </c:dLbls>
        <c:gapWidth val="150"/>
        <c:axId val="95582464"/>
        <c:axId val="955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95582464"/>
        <c:axId val="95584640"/>
      </c:lineChart>
      <c:dateAx>
        <c:axId val="95582464"/>
        <c:scaling>
          <c:orientation val="minMax"/>
        </c:scaling>
        <c:delete val="1"/>
        <c:axPos val="b"/>
        <c:numFmt formatCode="ge" sourceLinked="1"/>
        <c:majorTickMark val="none"/>
        <c:minorTickMark val="none"/>
        <c:tickLblPos val="none"/>
        <c:crossAx val="95584640"/>
        <c:crosses val="autoZero"/>
        <c:auto val="1"/>
        <c:lblOffset val="100"/>
        <c:baseTimeUnit val="years"/>
      </c:dateAx>
      <c:valAx>
        <c:axId val="955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62.7</c:v>
                </c:pt>
                <c:pt idx="1">
                  <c:v>62.62</c:v>
                </c:pt>
                <c:pt idx="2">
                  <c:v>64.84</c:v>
                </c:pt>
                <c:pt idx="3">
                  <c:v>65.790000000000006</c:v>
                </c:pt>
                <c:pt idx="4">
                  <c:v>61.69</c:v>
                </c:pt>
              </c:numCache>
            </c:numRef>
          </c:val>
        </c:ser>
        <c:dLbls>
          <c:showLegendKey val="0"/>
          <c:showVal val="0"/>
          <c:showCatName val="0"/>
          <c:showSerName val="0"/>
          <c:showPercent val="0"/>
          <c:showBubbleSize val="0"/>
        </c:dLbls>
        <c:gapWidth val="150"/>
        <c:axId val="93902720"/>
        <c:axId val="93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02720"/>
        <c:axId val="93921280"/>
      </c:lineChart>
      <c:dateAx>
        <c:axId val="93902720"/>
        <c:scaling>
          <c:orientation val="minMax"/>
        </c:scaling>
        <c:delete val="1"/>
        <c:axPos val="b"/>
        <c:numFmt formatCode="ge" sourceLinked="1"/>
        <c:majorTickMark val="none"/>
        <c:minorTickMark val="none"/>
        <c:tickLblPos val="none"/>
        <c:crossAx val="93921280"/>
        <c:crosses val="autoZero"/>
        <c:auto val="1"/>
        <c:lblOffset val="100"/>
        <c:baseTimeUnit val="years"/>
      </c:dateAx>
      <c:valAx>
        <c:axId val="93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5584"/>
        <c:axId val="93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5584"/>
        <c:axId val="93957504"/>
      </c:lineChart>
      <c:dateAx>
        <c:axId val="93955584"/>
        <c:scaling>
          <c:orientation val="minMax"/>
        </c:scaling>
        <c:delete val="1"/>
        <c:axPos val="b"/>
        <c:numFmt formatCode="ge" sourceLinked="1"/>
        <c:majorTickMark val="none"/>
        <c:minorTickMark val="none"/>
        <c:tickLblPos val="none"/>
        <c:crossAx val="93957504"/>
        <c:crosses val="autoZero"/>
        <c:auto val="1"/>
        <c:lblOffset val="100"/>
        <c:baseTimeUnit val="years"/>
      </c:dateAx>
      <c:valAx>
        <c:axId val="93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95296"/>
        <c:axId val="954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95296"/>
        <c:axId val="95497216"/>
      </c:lineChart>
      <c:dateAx>
        <c:axId val="95495296"/>
        <c:scaling>
          <c:orientation val="minMax"/>
        </c:scaling>
        <c:delete val="1"/>
        <c:axPos val="b"/>
        <c:numFmt formatCode="ge" sourceLinked="1"/>
        <c:majorTickMark val="none"/>
        <c:minorTickMark val="none"/>
        <c:tickLblPos val="none"/>
        <c:crossAx val="95497216"/>
        <c:crosses val="autoZero"/>
        <c:auto val="1"/>
        <c:lblOffset val="100"/>
        <c:baseTimeUnit val="years"/>
      </c:dateAx>
      <c:valAx>
        <c:axId val="95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48544"/>
        <c:axId val="955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48544"/>
        <c:axId val="95550464"/>
      </c:lineChart>
      <c:dateAx>
        <c:axId val="95548544"/>
        <c:scaling>
          <c:orientation val="minMax"/>
        </c:scaling>
        <c:delete val="1"/>
        <c:axPos val="b"/>
        <c:numFmt formatCode="ge" sourceLinked="1"/>
        <c:majorTickMark val="none"/>
        <c:minorTickMark val="none"/>
        <c:tickLblPos val="none"/>
        <c:crossAx val="95550464"/>
        <c:crosses val="autoZero"/>
        <c:auto val="1"/>
        <c:lblOffset val="100"/>
        <c:baseTimeUnit val="years"/>
      </c:dateAx>
      <c:valAx>
        <c:axId val="955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57344"/>
        <c:axId val="95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57344"/>
        <c:axId val="95259264"/>
      </c:lineChart>
      <c:dateAx>
        <c:axId val="95257344"/>
        <c:scaling>
          <c:orientation val="minMax"/>
        </c:scaling>
        <c:delete val="1"/>
        <c:axPos val="b"/>
        <c:numFmt formatCode="ge" sourceLinked="1"/>
        <c:majorTickMark val="none"/>
        <c:minorTickMark val="none"/>
        <c:tickLblPos val="none"/>
        <c:crossAx val="95259264"/>
        <c:crosses val="autoZero"/>
        <c:auto val="1"/>
        <c:lblOffset val="100"/>
        <c:baseTimeUnit val="years"/>
      </c:dateAx>
      <c:valAx>
        <c:axId val="95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2280.36</c:v>
                </c:pt>
                <c:pt idx="1">
                  <c:v>1931.45</c:v>
                </c:pt>
                <c:pt idx="2">
                  <c:v>1746.76</c:v>
                </c:pt>
                <c:pt idx="3">
                  <c:v>1661.78</c:v>
                </c:pt>
                <c:pt idx="4">
                  <c:v>1470.65</c:v>
                </c:pt>
              </c:numCache>
            </c:numRef>
          </c:val>
        </c:ser>
        <c:dLbls>
          <c:showLegendKey val="0"/>
          <c:showVal val="0"/>
          <c:showCatName val="0"/>
          <c:showSerName val="0"/>
          <c:showPercent val="0"/>
          <c:showBubbleSize val="0"/>
        </c:dLbls>
        <c:gapWidth val="150"/>
        <c:axId val="95306112"/>
        <c:axId val="95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5306112"/>
        <c:axId val="95308032"/>
      </c:lineChart>
      <c:dateAx>
        <c:axId val="95306112"/>
        <c:scaling>
          <c:orientation val="minMax"/>
        </c:scaling>
        <c:delete val="1"/>
        <c:axPos val="b"/>
        <c:numFmt formatCode="ge" sourceLinked="1"/>
        <c:majorTickMark val="none"/>
        <c:minorTickMark val="none"/>
        <c:tickLblPos val="none"/>
        <c:crossAx val="95308032"/>
        <c:crosses val="autoZero"/>
        <c:auto val="1"/>
        <c:lblOffset val="100"/>
        <c:baseTimeUnit val="years"/>
      </c:dateAx>
      <c:valAx>
        <c:axId val="95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49.65</c:v>
                </c:pt>
                <c:pt idx="1">
                  <c:v>56.28</c:v>
                </c:pt>
                <c:pt idx="2">
                  <c:v>58.64</c:v>
                </c:pt>
                <c:pt idx="3">
                  <c:v>57.45</c:v>
                </c:pt>
                <c:pt idx="4">
                  <c:v>62.33</c:v>
                </c:pt>
              </c:numCache>
            </c:numRef>
          </c:val>
        </c:ser>
        <c:dLbls>
          <c:showLegendKey val="0"/>
          <c:showVal val="0"/>
          <c:showCatName val="0"/>
          <c:showSerName val="0"/>
          <c:showPercent val="0"/>
          <c:showBubbleSize val="0"/>
        </c:dLbls>
        <c:gapWidth val="150"/>
        <c:axId val="95342592"/>
        <c:axId val="95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95342592"/>
        <c:axId val="95344512"/>
      </c:lineChart>
      <c:dateAx>
        <c:axId val="95342592"/>
        <c:scaling>
          <c:orientation val="minMax"/>
        </c:scaling>
        <c:delete val="1"/>
        <c:axPos val="b"/>
        <c:numFmt formatCode="ge" sourceLinked="1"/>
        <c:majorTickMark val="none"/>
        <c:minorTickMark val="none"/>
        <c:tickLblPos val="none"/>
        <c:crossAx val="95344512"/>
        <c:crosses val="autoZero"/>
        <c:auto val="1"/>
        <c:lblOffset val="100"/>
        <c:baseTimeUnit val="years"/>
      </c:dateAx>
      <c:valAx>
        <c:axId val="95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167.25</c:v>
                </c:pt>
                <c:pt idx="1">
                  <c:v>162.91</c:v>
                </c:pt>
                <c:pt idx="2">
                  <c:v>158.75</c:v>
                </c:pt>
                <c:pt idx="3">
                  <c:v>161.54</c:v>
                </c:pt>
                <c:pt idx="4">
                  <c:v>152.72</c:v>
                </c:pt>
              </c:numCache>
            </c:numRef>
          </c:val>
        </c:ser>
        <c:dLbls>
          <c:showLegendKey val="0"/>
          <c:showVal val="0"/>
          <c:showCatName val="0"/>
          <c:showSerName val="0"/>
          <c:showPercent val="0"/>
          <c:showBubbleSize val="0"/>
        </c:dLbls>
        <c:gapWidth val="150"/>
        <c:axId val="95439872"/>
        <c:axId val="95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95439872"/>
        <c:axId val="95442048"/>
      </c:lineChart>
      <c:dateAx>
        <c:axId val="95439872"/>
        <c:scaling>
          <c:orientation val="minMax"/>
        </c:scaling>
        <c:delete val="1"/>
        <c:axPos val="b"/>
        <c:numFmt formatCode="ge" sourceLinked="1"/>
        <c:majorTickMark val="none"/>
        <c:minorTickMark val="none"/>
        <c:tickLblPos val="none"/>
        <c:crossAx val="95442048"/>
        <c:crosses val="autoZero"/>
        <c:auto val="1"/>
        <c:lblOffset val="100"/>
        <c:baseTimeUnit val="years"/>
      </c:dateAx>
      <c:valAx>
        <c:axId val="95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幸田町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39368</v>
      </c>
      <c r="AM8" s="64"/>
      <c r="AN8" s="64"/>
      <c r="AO8" s="64"/>
      <c r="AP8" s="64"/>
      <c r="AQ8" s="64"/>
      <c r="AR8" s="64"/>
      <c r="AS8" s="64"/>
      <c r="AT8" s="63">
        <f>データ!S6</f>
        <v>56.72</v>
      </c>
      <c r="AU8" s="63"/>
      <c r="AV8" s="63"/>
      <c r="AW8" s="63"/>
      <c r="AX8" s="63"/>
      <c r="AY8" s="63"/>
      <c r="AZ8" s="63"/>
      <c r="BA8" s="63"/>
      <c r="BB8" s="63">
        <f>データ!T6</f>
        <v>694.08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70.02</v>
      </c>
      <c r="Q10" s="63"/>
      <c r="R10" s="63"/>
      <c r="S10" s="63"/>
      <c r="T10" s="63"/>
      <c r="U10" s="63"/>
      <c r="V10" s="63"/>
      <c r="W10" s="63">
        <f>データ!P6</f>
        <v>99.28</v>
      </c>
      <c r="X10" s="63"/>
      <c r="Y10" s="63"/>
      <c r="Z10" s="63"/>
      <c r="AA10" s="63"/>
      <c r="AB10" s="63"/>
      <c r="AC10" s="63"/>
      <c r="AD10" s="64">
        <f>データ!Q6</f>
        <v>1674</v>
      </c>
      <c r="AE10" s="64"/>
      <c r="AF10" s="64"/>
      <c r="AG10" s="64"/>
      <c r="AH10" s="64"/>
      <c r="AI10" s="64"/>
      <c r="AJ10" s="64"/>
      <c r="AK10" s="2"/>
      <c r="AL10" s="64">
        <f>データ!U6</f>
        <v>27630</v>
      </c>
      <c r="AM10" s="64"/>
      <c r="AN10" s="64"/>
      <c r="AO10" s="64"/>
      <c r="AP10" s="64"/>
      <c r="AQ10" s="64"/>
      <c r="AR10" s="64"/>
      <c r="AS10" s="64"/>
      <c r="AT10" s="63">
        <f>データ!V6</f>
        <v>5.79</v>
      </c>
      <c r="AU10" s="63"/>
      <c r="AV10" s="63"/>
      <c r="AW10" s="63"/>
      <c r="AX10" s="63"/>
      <c r="AY10" s="63"/>
      <c r="AZ10" s="63"/>
      <c r="BA10" s="63"/>
      <c r="BB10" s="63">
        <f>データ!W6</f>
        <v>4772.0200000000004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235016</v>
      </c>
      <c r="D6" s="31">
        <f t="shared" si="3"/>
        <v>47</v>
      </c>
      <c r="E6" s="31">
        <f t="shared" si="3"/>
        <v>17</v>
      </c>
      <c r="F6" s="31">
        <f t="shared" si="3"/>
        <v>1</v>
      </c>
      <c r="G6" s="31">
        <f t="shared" si="3"/>
        <v>0</v>
      </c>
      <c r="H6" s="31" t="str">
        <f t="shared" si="3"/>
        <v>愛知県　幸田町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70.02</v>
      </c>
      <c r="P6" s="32">
        <f t="shared" si="3"/>
        <v>99.28</v>
      </c>
      <c r="Q6" s="32">
        <f t="shared" si="3"/>
        <v>1674</v>
      </c>
      <c r="R6" s="32">
        <f t="shared" si="3"/>
        <v>39368</v>
      </c>
      <c r="S6" s="32">
        <f t="shared" si="3"/>
        <v>56.72</v>
      </c>
      <c r="T6" s="32">
        <f t="shared" si="3"/>
        <v>694.08</v>
      </c>
      <c r="U6" s="32">
        <f t="shared" si="3"/>
        <v>27630</v>
      </c>
      <c r="V6" s="32">
        <f t="shared" si="3"/>
        <v>5.79</v>
      </c>
      <c r="W6" s="32">
        <f t="shared" si="3"/>
        <v>4772.0200000000004</v>
      </c>
      <c r="X6" s="33">
        <f>IF(X7="",NA(),X7)</f>
        <v>62.7</v>
      </c>
      <c r="Y6" s="33">
        <f t="shared" ref="Y6:AG6" si="4">IF(Y7="",NA(),Y7)</f>
        <v>62.62</v>
      </c>
      <c r="Z6" s="33">
        <f t="shared" si="4"/>
        <v>64.84</v>
      </c>
      <c r="AA6" s="33">
        <f t="shared" si="4"/>
        <v>65.790000000000006</v>
      </c>
      <c r="AB6" s="33">
        <f t="shared" si="4"/>
        <v>61.69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2280.36</v>
      </c>
      <c r="BF6" s="33">
        <f t="shared" ref="BF6:BN6" si="7">IF(BF7="",NA(),BF7)</f>
        <v>1931.45</v>
      </c>
      <c r="BG6" s="33">
        <f t="shared" si="7"/>
        <v>1746.76</v>
      </c>
      <c r="BH6" s="33">
        <f t="shared" si="7"/>
        <v>1661.78</v>
      </c>
      <c r="BI6" s="33">
        <f t="shared" si="7"/>
        <v>1470.65</v>
      </c>
      <c r="BJ6" s="33">
        <f t="shared" si="7"/>
        <v>1320.98</v>
      </c>
      <c r="BK6" s="33">
        <f t="shared" si="7"/>
        <v>1334.01</v>
      </c>
      <c r="BL6" s="33">
        <f t="shared" si="7"/>
        <v>1273.52</v>
      </c>
      <c r="BM6" s="33">
        <f t="shared" si="7"/>
        <v>1209.95</v>
      </c>
      <c r="BN6" s="33">
        <f t="shared" si="7"/>
        <v>1136.5</v>
      </c>
      <c r="BO6" s="32" t="str">
        <f>IF(BO7="","",IF(BO7="-","【-】","【"&amp;SUBSTITUTE(TEXT(BO7,"#,##0.00"),"-","△")&amp;"】"))</f>
        <v>【776.35】</v>
      </c>
      <c r="BP6" s="33">
        <f>IF(BP7="",NA(),BP7)</f>
        <v>49.65</v>
      </c>
      <c r="BQ6" s="33">
        <f t="shared" ref="BQ6:BY6" si="8">IF(BQ7="",NA(),BQ7)</f>
        <v>56.28</v>
      </c>
      <c r="BR6" s="33">
        <f t="shared" si="8"/>
        <v>58.64</v>
      </c>
      <c r="BS6" s="33">
        <f t="shared" si="8"/>
        <v>57.45</v>
      </c>
      <c r="BT6" s="33">
        <f t="shared" si="8"/>
        <v>62.33</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167.25</v>
      </c>
      <c r="CB6" s="33">
        <f t="shared" ref="CB6:CJ6" si="9">IF(CB7="",NA(),CB7)</f>
        <v>162.91</v>
      </c>
      <c r="CC6" s="33">
        <f t="shared" si="9"/>
        <v>158.75</v>
      </c>
      <c r="CD6" s="33">
        <f t="shared" si="9"/>
        <v>161.54</v>
      </c>
      <c r="CE6" s="33">
        <f t="shared" si="9"/>
        <v>152.72</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86.12</v>
      </c>
      <c r="CX6" s="33">
        <f t="shared" ref="CX6:DF6" si="11">IF(CX7="",NA(),CX7)</f>
        <v>86.32</v>
      </c>
      <c r="CY6" s="33">
        <f t="shared" si="11"/>
        <v>88.81</v>
      </c>
      <c r="CZ6" s="33">
        <f t="shared" si="11"/>
        <v>90.71</v>
      </c>
      <c r="DA6" s="33">
        <f t="shared" si="11"/>
        <v>91.47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0.03</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235016</v>
      </c>
      <c r="D7" s="35">
        <v>47</v>
      </c>
      <c r="E7" s="35">
        <v>17</v>
      </c>
      <c r="F7" s="35">
        <v>1</v>
      </c>
      <c r="G7" s="35">
        <v>0</v>
      </c>
      <c r="H7" s="35" t="s">
        <v>96</v>
      </c>
      <c r="I7" s="35" t="s">
        <v>97</v>
      </c>
      <c r="J7" s="35" t="s">
        <v>98</v>
      </c>
      <c r="K7" s="35" t="s">
        <v>99</v>
      </c>
      <c r="L7" s="35" t="s">
        <v>100</v>
      </c>
      <c r="M7" s="36" t="s">
        <v>101</v>
      </c>
      <c r="N7" s="36" t="s">
        <v>102</v>
      </c>
      <c r="O7" s="36">
        <v>70.02</v>
      </c>
      <c r="P7" s="36">
        <v>99.28</v>
      </c>
      <c r="Q7" s="36">
        <v>1674</v>
      </c>
      <c r="R7" s="36">
        <v>39368</v>
      </c>
      <c r="S7" s="36">
        <v>56.72</v>
      </c>
      <c r="T7" s="36">
        <v>694.08</v>
      </c>
      <c r="U7" s="36">
        <v>27630</v>
      </c>
      <c r="V7" s="36">
        <v>5.79</v>
      </c>
      <c r="W7" s="36">
        <v>4772.0200000000004</v>
      </c>
      <c r="X7" s="36">
        <v>62.7</v>
      </c>
      <c r="Y7" s="36">
        <v>62.62</v>
      </c>
      <c r="Z7" s="36">
        <v>64.84</v>
      </c>
      <c r="AA7" s="36">
        <v>65.790000000000006</v>
      </c>
      <c r="AB7" s="36">
        <v>61.69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2280.36</v>
      </c>
      <c r="BF7" s="36">
        <v>1931.45</v>
      </c>
      <c r="BG7" s="36">
        <v>1746.76</v>
      </c>
      <c r="BH7" s="36">
        <v>1661.78</v>
      </c>
      <c r="BI7" s="36">
        <v>1470.65</v>
      </c>
      <c r="BJ7" s="36">
        <v>1320.98</v>
      </c>
      <c r="BK7" s="36">
        <v>1334.01</v>
      </c>
      <c r="BL7" s="36">
        <v>1273.52</v>
      </c>
      <c r="BM7" s="36">
        <v>1209.95</v>
      </c>
      <c r="BN7" s="36">
        <v>1136.5</v>
      </c>
      <c r="BO7" s="36">
        <v>776.35</v>
      </c>
      <c r="BP7" s="36">
        <v>49.65</v>
      </c>
      <c r="BQ7" s="36">
        <v>56.28</v>
      </c>
      <c r="BR7" s="36">
        <v>58.64</v>
      </c>
      <c r="BS7" s="36">
        <v>57.45</v>
      </c>
      <c r="BT7" s="36">
        <v>62.33</v>
      </c>
      <c r="BU7" s="36">
        <v>68.63</v>
      </c>
      <c r="BV7" s="36">
        <v>67.14</v>
      </c>
      <c r="BW7" s="36">
        <v>67.849999999999994</v>
      </c>
      <c r="BX7" s="36">
        <v>69.48</v>
      </c>
      <c r="BY7" s="36">
        <v>71.650000000000006</v>
      </c>
      <c r="BZ7" s="36">
        <v>96.57</v>
      </c>
      <c r="CA7" s="36">
        <v>167.25</v>
      </c>
      <c r="CB7" s="36">
        <v>162.91</v>
      </c>
      <c r="CC7" s="36">
        <v>158.75</v>
      </c>
      <c r="CD7" s="36">
        <v>161.54</v>
      </c>
      <c r="CE7" s="36">
        <v>152.72</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86.12</v>
      </c>
      <c r="CX7" s="36">
        <v>86.32</v>
      </c>
      <c r="CY7" s="36">
        <v>88.81</v>
      </c>
      <c r="CZ7" s="36">
        <v>90.71</v>
      </c>
      <c r="DA7" s="36">
        <v>91.47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0.03</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2016-02-03T08:53:48Z</dcterms:created>
  <dcterms:modified xsi:type="dcterms:W3CDTF">2016-02-25T04:40:21Z</dcterms:modified>
  <cp:category/>
</cp:coreProperties>
</file>