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J10" i="4" s="1"/>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<sst xmlns="http://schemas.openxmlformats.org/spreadsheetml/2006/main" count="218" uniqueCount="108">
  <si>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</si>
  <si>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</si>
  <si>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</si>
  <si>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</si>
  <si>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</si>
  <si>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</si>
  <si>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</si>
  <si>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</si>
  <si>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</si>
  <si>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</si>
  <si>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</si>
  <si>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</si>
  <si>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</si>
  <si>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</si>
  <si>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</si>
  <si>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</si>
  <si>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</si>
  <si>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</si>
  <si>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</si>
  <si>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</si>
  <si>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</si>
  <si>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</si>
  <si>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</si>
  <si>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</si>
  <si>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</si>
  <si>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</si>
  <si>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</si>
  <si>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</si>
  <si>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</si>
  <si>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</si>
  <si>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</si>
  <si>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</si>
  <si>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</si>
  <si>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</si>
  <si>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</si>
  <si>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</si>
  <si>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</si>
  <si>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</si>
  <si>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</si>
  <si>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</si>
  <si>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</si>
  <si>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</si>
  <si>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</si>
  <si>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</si>
  <si>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</si>
  <si>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</si>
  <si>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</si>
  <si>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</si>
  <si>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</si>
  <si>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</si>
  <si>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</si>
  <si>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</si>
  <si>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</si>
  <si>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</si>
  <si>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</si>
  <si>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</si>
  <si>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</si>
  <si>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</si>
  <si>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</si>
  <si>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</si>
  <si>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</si>
  <si>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</si>
  <si>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</si>
  <si>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</si>
  <si>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</si>
  <si>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</si>
  <si>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</si>
  <si>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</si>
  <si>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</si>
  <si>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</si>
  <si>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</si>
  <si>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</si>
  <si>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</si>
  <si>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</si>
  <si>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</si>
  <si>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</si>
  <si>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</si>
  <si>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</si>
  <si>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</si>
  <si>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</si>
  <si>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</si>
  <si>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</si>
  <si>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</si>
  <si>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</si>
  <si>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</si>
  <si>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</si>
  <si>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</si>
  <si>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</si>
  <si>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</si>
  <si>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</si>
  <si>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</si>
  <si>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</si>
  <si>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</si>
  <si>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東栄町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</si>
  <si>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</si>
  <si>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</si>
  <si>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</si>
  <si>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</si>
  <si>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</si>
  <si>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</si>
  <si>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</si>
  <si>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</si>
  <si>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</si>
  <si>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</si>
  <si>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</si>
  <si>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収支については、年ごとの事業費に違いがあるものの、概ね横ばいで推移しているが、今後の人口減少に伴う収入の減も考えられるため、将来に向けて改善の取り組みも必要である。
また、⑧のグラフで見れるように、有収率が低く施設で作った半分近い水を無駄にしている事が読み取れる。高低差による水道圧の高さや、老朽管路の多さから漏水が非常に多いため経営効率を上げるためにも、管路の更新と漏水調査・修繕に積極的に取り組んでいき有収率を上げていく必要があると考えられる。</t>
    <rPh sb="0" eb="2">
      <t>シュウシ</t>
    </rPh>
    <rPh sb="8" eb="9">
      <t>トシ</t>
    </rPh>
    <rPh sb="12" eb="14">
      <t>ジギョウ</t>
    </rPh>
    <rPh sb="14" eb="15">
      <t>ヒ</t>
    </rPh>
    <rPh sb="16" eb="17">
      <t>チガ</t>
    </rPh>
    <rPh sb="25" eb="26">
      <t>オオム</t>
    </rPh>
    <rPh sb="27" eb="28">
      <t>ヨコ</t>
    </rPh>
    <rPh sb="31" eb="33">
      <t>スイイ</t>
    </rPh>
    <rPh sb="39" eb="41">
      <t>コンゴ</t>
    </rPh>
    <rPh sb="42" eb="44">
      <t>ジンコウ</t>
    </rPh>
    <rPh sb="44" eb="46">
      <t>ゲンショウ</t>
    </rPh>
    <rPh sb="47" eb="48">
      <t>トモナ</t>
    </rPh>
    <rPh sb="49" eb="51">
      <t>シュウニュウ</t>
    </rPh>
    <rPh sb="52" eb="53">
      <t>ゲン</t>
    </rPh>
    <rPh sb="54" eb="55">
      <t>カンガ</t>
    </rPh>
    <rPh sb="62" eb="64">
      <t>ショウライ</t>
    </rPh>
    <rPh sb="65" eb="66">
      <t>ム</t>
    </rPh>
    <rPh sb="68" eb="70">
      <t>カイゼン</t>
    </rPh>
    <rPh sb="71" eb="72">
      <t>ト</t>
    </rPh>
    <rPh sb="73" eb="74">
      <t>ク</t>
    </rPh>
    <rPh sb="76" eb="78">
      <t>ヒツヨウ</t>
    </rPh>
    <rPh sb="92" eb="93">
      <t>ミ</t>
    </rPh>
    <rPh sb="99" eb="100">
      <t>ユウ</t>
    </rPh>
    <rPh sb="100" eb="101">
      <t>シュウ</t>
    </rPh>
    <rPh sb="101" eb="102">
      <t>リツ</t>
    </rPh>
    <rPh sb="103" eb="104">
      <t>ヒク</t>
    </rPh>
    <rPh sb="105" eb="107">
      <t>シセツ</t>
    </rPh>
    <rPh sb="108" eb="109">
      <t>ツク</t>
    </rPh>
    <rPh sb="111" eb="113">
      <t>ハンブン</t>
    </rPh>
    <rPh sb="113" eb="114">
      <t>チカ</t>
    </rPh>
    <rPh sb="115" eb="116">
      <t>ミズ</t>
    </rPh>
    <rPh sb="117" eb="119">
      <t>ムダ</t>
    </rPh>
    <rPh sb="124" eb="125">
      <t>コト</t>
    </rPh>
    <rPh sb="126" eb="127">
      <t>ヨ</t>
    </rPh>
    <rPh sb="128" eb="129">
      <t>ト</t>
    </rPh>
    <rPh sb="132" eb="135">
      <t>コウテイサ</t>
    </rPh>
    <rPh sb="138" eb="140">
      <t>スイドウ</t>
    </rPh>
    <rPh sb="140" eb="141">
      <t>アツ</t>
    </rPh>
    <rPh sb="142" eb="143">
      <t>タカ</t>
    </rPh>
    <rPh sb="146" eb="148">
      <t>ロウキュウ</t>
    </rPh>
    <rPh sb="148" eb="150">
      <t>カンロ</t>
    </rPh>
    <rPh sb="151" eb="152">
      <t>オオ</t>
    </rPh>
    <rPh sb="155" eb="157">
      <t>ロウスイ</t>
    </rPh>
    <rPh sb="158" eb="160">
      <t>ヒジョウ</t>
    </rPh>
    <rPh sb="161" eb="162">
      <t>オオ</t>
    </rPh>
    <rPh sb="165" eb="167">
      <t>ケイエイ</t>
    </rPh>
    <rPh sb="167" eb="169">
      <t>コウリツ</t>
    </rPh>
    <rPh sb="170" eb="171">
      <t>ア</t>
    </rPh>
    <rPh sb="178" eb="180">
      <t>カンロ</t>
    </rPh>
    <rPh sb="181" eb="183">
      <t>コウシン</t>
    </rPh>
    <rPh sb="184" eb="186">
      <t>ロウスイ</t>
    </rPh>
    <rPh sb="186" eb="188">
      <t>チョウサ</t>
    </rPh>
    <rPh sb="189" eb="191">
      <t>シュウゼン</t>
    </rPh>
    <rPh sb="192" eb="194">
      <t>セッキョク</t>
    </rPh>
    <rPh sb="194" eb="195">
      <t>テキ</t>
    </rPh>
    <rPh sb="196" eb="197">
      <t>ト</t>
    </rPh>
    <rPh sb="198" eb="199">
      <t>ク</t>
    </rPh>
    <rPh sb="203" eb="204">
      <t>ユウ</t>
    </rPh>
    <rPh sb="204" eb="205">
      <t>シュウ</t>
    </rPh>
    <rPh sb="205" eb="206">
      <t>リツ</t>
    </rPh>
    <rPh sb="207" eb="208">
      <t>ア</t>
    </rPh>
    <rPh sb="212" eb="214">
      <t>ヒツヨウ</t>
    </rPh>
    <rPh sb="218" eb="219">
      <t>カンガ</t>
    </rPh>
    <phoneticPr fontId="4"/>
  </si>
  <si>
    <t>配水管等の老朽化は進んでおり、毎年更新はしているが、配管延長も長いため今後とも継続して更新していく必要がある。
現状の老朽管の総延長が非常に長いため、管路の更新を進めているものの、毎年の管路更新率は全体の数％しか進んでいっていない事から、老朽管延長の中から、更新優先箇所を定め、事業においてプラスになる管路更新を進めていく必要性がある。</t>
    <rPh sb="0" eb="2">
      <t>ハイスイ</t>
    </rPh>
    <rPh sb="2" eb="4">
      <t>カントウ</t>
    </rPh>
    <rPh sb="5" eb="8">
      <t>ロウキュウカ</t>
    </rPh>
    <rPh sb="9" eb="10">
      <t>スス</t>
    </rPh>
    <rPh sb="15" eb="17">
      <t>マイトシ</t>
    </rPh>
    <rPh sb="17" eb="19">
      <t>コウシン</t>
    </rPh>
    <rPh sb="26" eb="28">
      <t>ハイカン</t>
    </rPh>
    <rPh sb="28" eb="30">
      <t>エンチョウ</t>
    </rPh>
    <rPh sb="31" eb="32">
      <t>ナガ</t>
    </rPh>
    <rPh sb="35" eb="37">
      <t>コンゴ</t>
    </rPh>
    <rPh sb="39" eb="41">
      <t>ケイゾク</t>
    </rPh>
    <rPh sb="43" eb="45">
      <t>コウシン</t>
    </rPh>
    <rPh sb="49" eb="51">
      <t>ヒツヨウ</t>
    </rPh>
    <rPh sb="56" eb="58">
      <t>ゲンジョウ</t>
    </rPh>
    <rPh sb="59" eb="61">
      <t>ロウキュウ</t>
    </rPh>
    <rPh sb="61" eb="62">
      <t>カン</t>
    </rPh>
    <rPh sb="63" eb="66">
      <t>ソウエンチョウ</t>
    </rPh>
    <rPh sb="67" eb="69">
      <t>ヒジョウ</t>
    </rPh>
    <rPh sb="70" eb="71">
      <t>ナガ</t>
    </rPh>
    <rPh sb="75" eb="77">
      <t>カンロ</t>
    </rPh>
    <rPh sb="78" eb="80">
      <t>コウシン</t>
    </rPh>
    <rPh sb="81" eb="82">
      <t>スス</t>
    </rPh>
    <rPh sb="90" eb="92">
      <t>マイトシ</t>
    </rPh>
    <rPh sb="93" eb="95">
      <t>カンロ</t>
    </rPh>
    <rPh sb="95" eb="97">
      <t>コウシン</t>
    </rPh>
    <rPh sb="97" eb="98">
      <t>リツ</t>
    </rPh>
    <rPh sb="99" eb="101">
      <t>ゼンタイ</t>
    </rPh>
    <rPh sb="102" eb="103">
      <t>スウ</t>
    </rPh>
    <rPh sb="106" eb="107">
      <t>スス</t>
    </rPh>
    <rPh sb="115" eb="116">
      <t>コト</t>
    </rPh>
    <rPh sb="119" eb="121">
      <t>ロウキュウ</t>
    </rPh>
    <rPh sb="121" eb="122">
      <t>カン</t>
    </rPh>
    <rPh sb="122" eb="124">
      <t>エンチョウ</t>
    </rPh>
    <rPh sb="125" eb="126">
      <t>ナカ</t>
    </rPh>
    <rPh sb="129" eb="131">
      <t>コウシン</t>
    </rPh>
    <rPh sb="131" eb="133">
      <t>ユウセン</t>
    </rPh>
    <rPh sb="133" eb="135">
      <t>カショ</t>
    </rPh>
    <rPh sb="136" eb="137">
      <t>サダ</t>
    </rPh>
    <rPh sb="139" eb="141">
      <t>ジギョウ</t>
    </rPh>
    <rPh sb="151" eb="153">
      <t>カンロ</t>
    </rPh>
    <rPh sb="153" eb="155">
      <t>コウシン</t>
    </rPh>
    <rPh sb="156" eb="157">
      <t>スス</t>
    </rPh>
    <rPh sb="161" eb="164">
      <t>ヒツヨウセイ</t>
    </rPh>
    <phoneticPr fontId="4"/>
  </si>
  <si>
    <t xml:space="preserve">水道は重要なライフラインであるため、今後も継続した管の更新や施設の更新が必要になるため、事業費の増が見込まれる。
その反面、人口減少に伴う収入の減の問題や有収率の低さを考慮し、収支の将来性を鑑み経営計画の見直しも必要である。
</t>
    <rPh sb="0" eb="2">
      <t>スイドウ</t>
    </rPh>
    <rPh sb="3" eb="5">
      <t>ジュウヨウ</t>
    </rPh>
    <rPh sb="18" eb="20">
      <t>コンゴ</t>
    </rPh>
    <rPh sb="21" eb="23">
      <t>ケイゾク</t>
    </rPh>
    <rPh sb="25" eb="26">
      <t>カン</t>
    </rPh>
    <rPh sb="27" eb="29">
      <t>コウシン</t>
    </rPh>
    <rPh sb="30" eb="32">
      <t>シセツ</t>
    </rPh>
    <rPh sb="33" eb="35">
      <t>コウシン</t>
    </rPh>
    <rPh sb="36" eb="38">
      <t>ヒツヨウ</t>
    </rPh>
    <rPh sb="44" eb="47">
      <t>ジギョウヒ</t>
    </rPh>
    <rPh sb="48" eb="49">
      <t>ゾウ</t>
    </rPh>
    <rPh sb="50" eb="52">
      <t>ミコ</t>
    </rPh>
    <rPh sb="59" eb="61">
      <t>ハンメン</t>
    </rPh>
    <rPh sb="62" eb="64">
      <t>ジンコウ</t>
    </rPh>
    <rPh sb="64" eb="66">
      <t>ゲンショウ</t>
    </rPh>
    <rPh sb="67" eb="68">
      <t>トモナ</t>
    </rPh>
    <rPh sb="69" eb="71">
      <t>シュウニュウ</t>
    </rPh>
    <rPh sb="72" eb="73">
      <t>ゲン</t>
    </rPh>
    <rPh sb="74" eb="76">
      <t>モンダイ</t>
    </rPh>
    <rPh sb="84" eb="86">
      <t>コウリョ</t>
    </rPh>
    <rPh sb="88" eb="90">
      <t>シュウシ</t>
    </rPh>
    <rPh sb="91" eb="94">
      <t>ショウライセイ</t>
    </rPh>
    <rPh sb="95" eb="96">
      <t>カンガ</t>
    </rPh>
    <rPh sb="97" eb="99">
      <t>ケイエイ</t>
    </rPh>
    <rPh sb="99" eb="101">
      <t>ケイカク</t>
    </rPh>
    <rPh sb="102" eb="104">
      <t>ミナオ</t>
    </rPh>
    <rPh sb="106" eb="1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</si>
</sst>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0.83</c:v>
                </c:pt>
                <c:pt idx="1">
                  <c:v>1.17</c:v>
                </c:pt>
                <c:pt idx="2">
                  <c:v>1.33</c:v>
                </c:pt>
                <c:pt idx="3">
                  <c:v>2.96</c:v>
                </c:pt>
                <c:pt idx="4">
                  <c:v>1.59</c:v>
                </c:pt>
              </c:numCache>
            </c:numRef>
          </c:val>
        </c:ser>
        <c:dLbls>
          <c:showLegendKey val="0"/>
          <c:showVal val="0"/>
          <c:showCatName val="0"/>
          <c:showSerName val="0"/>
          <c:showPercent val="0"/>
          <c:showBubbleSize val="0"/>
        </c:dLbls>
        <c:gapWidth val="150"/>
        <c:axId val="79234176"/>
        <c:axId val="792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79234176"/>
        <c:axId val="79236096"/>
      </c:lineChart>
      <c:dateAx>
        <c:axId val="79234176"/>
        <c:scaling>
          <c:orientation val="minMax"/>
        </c:scaling>
        <c:delete val="1"/>
        <c:axPos val="b"/>
        <c:numFmt formatCode="ge" sourceLinked="1"/>
        <c:majorTickMark val="none"/>
        <c:minorTickMark val="none"/>
        <c:tickLblPos val="none"/>
        <c:crossAx val="79236096"/>
        <c:crosses val="autoZero"/>
        <c:auto val="1"/>
        <c:lblOffset val="100"/>
        <c:baseTimeUnit val="years"/>
      </c:dateAx>
      <c:valAx>
        <c:axId val="792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85.95</c:v>
                </c:pt>
                <c:pt idx="1">
                  <c:v>79.989999999999995</c:v>
                </c:pt>
                <c:pt idx="2">
                  <c:v>80.349999999999994</c:v>
                </c:pt>
                <c:pt idx="3">
                  <c:v>80.72</c:v>
                </c:pt>
                <c:pt idx="4">
                  <c:v>78.72</c:v>
                </c:pt>
              </c:numCache>
            </c:numRef>
          </c:val>
        </c:ser>
        <c:dLbls>
          <c:showLegendKey val="0"/>
          <c:showVal val="0"/>
          <c:showCatName val="0"/>
          <c:showSerName val="0"/>
          <c:showPercent val="0"/>
          <c:showBubbleSize val="0"/>
        </c:dLbls>
        <c:gapWidth val="150"/>
        <c:axId val="81153408"/>
        <c:axId val="811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1153408"/>
        <c:axId val="81171968"/>
      </c:lineChart>
      <c:dateAx>
        <c:axId val="81153408"/>
        <c:scaling>
          <c:orientation val="minMax"/>
        </c:scaling>
        <c:delete val="1"/>
        <c:axPos val="b"/>
        <c:numFmt formatCode="ge" sourceLinked="1"/>
        <c:majorTickMark val="none"/>
        <c:minorTickMark val="none"/>
        <c:tickLblPos val="none"/>
        <c:crossAx val="81171968"/>
        <c:crosses val="autoZero"/>
        <c:auto val="1"/>
        <c:lblOffset val="100"/>
        <c:baseTimeUnit val="years"/>
      </c:dateAx>
      <c:valAx>
        <c:axId val="811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52.84</c:v>
                </c:pt>
                <c:pt idx="1">
                  <c:v>56.46</c:v>
                </c:pt>
                <c:pt idx="2">
                  <c:v>57.87</c:v>
                </c:pt>
                <c:pt idx="3">
                  <c:v>55.54</c:v>
                </c:pt>
                <c:pt idx="4">
                  <c:v>55.96</c:v>
                </c:pt>
              </c:numCache>
            </c:numRef>
          </c:val>
        </c:ser>
        <c:dLbls>
          <c:showLegendKey val="0"/>
          <c:showVal val="0"/>
          <c:showCatName val="0"/>
          <c:showSerName val="0"/>
          <c:showPercent val="0"/>
          <c:showBubbleSize val="0"/>
        </c:dLbls>
        <c:gapWidth val="150"/>
        <c:axId val="81193600"/>
        <c:axId val="81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1193600"/>
        <c:axId val="81203968"/>
      </c:lineChart>
      <c:dateAx>
        <c:axId val="81193600"/>
        <c:scaling>
          <c:orientation val="minMax"/>
        </c:scaling>
        <c:delete val="1"/>
        <c:axPos val="b"/>
        <c:numFmt formatCode="ge" sourceLinked="1"/>
        <c:majorTickMark val="none"/>
        <c:minorTickMark val="none"/>
        <c:tickLblPos val="none"/>
        <c:crossAx val="81203968"/>
        <c:crosses val="autoZero"/>
        <c:auto val="1"/>
        <c:lblOffset val="100"/>
        <c:baseTimeUnit val="years"/>
      </c:dateAx>
      <c:valAx>
        <c:axId val="812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83.64</c:v>
                </c:pt>
                <c:pt idx="1">
                  <c:v>82.8</c:v>
                </c:pt>
                <c:pt idx="2">
                  <c:v>78.64</c:v>
                </c:pt>
                <c:pt idx="3">
                  <c:v>84.66</c:v>
                </c:pt>
                <c:pt idx="4">
                  <c:v>80.98</c:v>
                </c:pt>
              </c:numCache>
            </c:numRef>
          </c:val>
        </c:ser>
        <c:dLbls>
          <c:showLegendKey val="0"/>
          <c:showVal val="0"/>
          <c:showCatName val="0"/>
          <c:showSerName val="0"/>
          <c:showPercent val="0"/>
          <c:showBubbleSize val="0"/>
        </c:dLbls>
        <c:gapWidth val="150"/>
        <c:axId val="79274752"/>
        <c:axId val="792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9274752"/>
        <c:axId val="79276672"/>
      </c:lineChart>
      <c:dateAx>
        <c:axId val="79274752"/>
        <c:scaling>
          <c:orientation val="minMax"/>
        </c:scaling>
        <c:delete val="1"/>
        <c:axPos val="b"/>
        <c:numFmt formatCode="ge" sourceLinked="1"/>
        <c:majorTickMark val="none"/>
        <c:minorTickMark val="none"/>
        <c:tickLblPos val="none"/>
        <c:crossAx val="79276672"/>
        <c:crosses val="autoZero"/>
        <c:auto val="1"/>
        <c:lblOffset val="100"/>
        <c:baseTimeUnit val="years"/>
      </c:dateAx>
      <c:valAx>
        <c:axId val="792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42304"/>
        <c:axId val="794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42304"/>
        <c:axId val="79444224"/>
      </c:lineChart>
      <c:dateAx>
        <c:axId val="79442304"/>
        <c:scaling>
          <c:orientation val="minMax"/>
        </c:scaling>
        <c:delete val="1"/>
        <c:axPos val="b"/>
        <c:numFmt formatCode="ge" sourceLinked="1"/>
        <c:majorTickMark val="none"/>
        <c:minorTickMark val="none"/>
        <c:tickLblPos val="none"/>
        <c:crossAx val="79444224"/>
        <c:crosses val="autoZero"/>
        <c:auto val="1"/>
        <c:lblOffset val="100"/>
        <c:baseTimeUnit val="years"/>
      </c:dateAx>
      <c:valAx>
        <c:axId val="794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84416"/>
        <c:axId val="794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84416"/>
        <c:axId val="79486336"/>
      </c:lineChart>
      <c:dateAx>
        <c:axId val="79484416"/>
        <c:scaling>
          <c:orientation val="minMax"/>
        </c:scaling>
        <c:delete val="1"/>
        <c:axPos val="b"/>
        <c:numFmt formatCode="ge" sourceLinked="1"/>
        <c:majorTickMark val="none"/>
        <c:minorTickMark val="none"/>
        <c:tickLblPos val="none"/>
        <c:crossAx val="79486336"/>
        <c:crosses val="autoZero"/>
        <c:auto val="1"/>
        <c:lblOffset val="100"/>
        <c:baseTimeUnit val="years"/>
      </c:dateAx>
      <c:valAx>
        <c:axId val="794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06112"/>
        <c:axId val="809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06112"/>
        <c:axId val="80916480"/>
      </c:lineChart>
      <c:dateAx>
        <c:axId val="80906112"/>
        <c:scaling>
          <c:orientation val="minMax"/>
        </c:scaling>
        <c:delete val="1"/>
        <c:axPos val="b"/>
        <c:numFmt formatCode="ge" sourceLinked="1"/>
        <c:majorTickMark val="none"/>
        <c:minorTickMark val="none"/>
        <c:tickLblPos val="none"/>
        <c:crossAx val="80916480"/>
        <c:crosses val="autoZero"/>
        <c:auto val="1"/>
        <c:lblOffset val="100"/>
        <c:baseTimeUnit val="years"/>
      </c:dateAx>
      <c:valAx>
        <c:axId val="809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38496"/>
        <c:axId val="809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38496"/>
        <c:axId val="80940416"/>
      </c:lineChart>
      <c:dateAx>
        <c:axId val="80938496"/>
        <c:scaling>
          <c:orientation val="minMax"/>
        </c:scaling>
        <c:delete val="1"/>
        <c:axPos val="b"/>
        <c:numFmt formatCode="ge" sourceLinked="1"/>
        <c:majorTickMark val="none"/>
        <c:minorTickMark val="none"/>
        <c:tickLblPos val="none"/>
        <c:crossAx val="80940416"/>
        <c:crosses val="autoZero"/>
        <c:auto val="1"/>
        <c:lblOffset val="100"/>
        <c:baseTimeUnit val="years"/>
      </c:dateAx>
      <c:valAx>
        <c:axId val="809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995.03</c:v>
                </c:pt>
                <c:pt idx="1">
                  <c:v>1019.03</c:v>
                </c:pt>
                <c:pt idx="2">
                  <c:v>1029.08</c:v>
                </c:pt>
                <c:pt idx="3">
                  <c:v>1095.42</c:v>
                </c:pt>
                <c:pt idx="4">
                  <c:v>1087.45</c:v>
                </c:pt>
              </c:numCache>
            </c:numRef>
          </c:val>
        </c:ser>
        <c:dLbls>
          <c:showLegendKey val="0"/>
          <c:showVal val="0"/>
          <c:showCatName val="0"/>
          <c:showSerName val="0"/>
          <c:showPercent val="0"/>
          <c:showBubbleSize val="0"/>
        </c:dLbls>
        <c:gapWidth val="150"/>
        <c:axId val="80979072"/>
        <c:axId val="809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0979072"/>
        <c:axId val="80980992"/>
      </c:lineChart>
      <c:dateAx>
        <c:axId val="80979072"/>
        <c:scaling>
          <c:orientation val="minMax"/>
        </c:scaling>
        <c:delete val="1"/>
        <c:axPos val="b"/>
        <c:numFmt formatCode="ge" sourceLinked="1"/>
        <c:majorTickMark val="none"/>
        <c:minorTickMark val="none"/>
        <c:tickLblPos val="none"/>
        <c:crossAx val="80980992"/>
        <c:crosses val="autoZero"/>
        <c:auto val="1"/>
        <c:lblOffset val="100"/>
        <c:baseTimeUnit val="years"/>
      </c:dateAx>
      <c:valAx>
        <c:axId val="809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67.62</c:v>
                </c:pt>
                <c:pt idx="1">
                  <c:v>58.75</c:v>
                </c:pt>
                <c:pt idx="2">
                  <c:v>63.51</c:v>
                </c:pt>
                <c:pt idx="3">
                  <c:v>65.97</c:v>
                </c:pt>
                <c:pt idx="4">
                  <c:v>64.92</c:v>
                </c:pt>
              </c:numCache>
            </c:numRef>
          </c:val>
        </c:ser>
        <c:dLbls>
          <c:showLegendKey val="0"/>
          <c:showVal val="0"/>
          <c:showCatName val="0"/>
          <c:showSerName val="0"/>
          <c:showPercent val="0"/>
          <c:showBubbleSize val="0"/>
        </c:dLbls>
        <c:gapWidth val="150"/>
        <c:axId val="81089280"/>
        <c:axId val="810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1089280"/>
        <c:axId val="81091200"/>
      </c:lineChart>
      <c:dateAx>
        <c:axId val="81089280"/>
        <c:scaling>
          <c:orientation val="minMax"/>
        </c:scaling>
        <c:delete val="1"/>
        <c:axPos val="b"/>
        <c:numFmt formatCode="ge" sourceLinked="1"/>
        <c:majorTickMark val="none"/>
        <c:minorTickMark val="none"/>
        <c:tickLblPos val="none"/>
        <c:crossAx val="81091200"/>
        <c:crosses val="autoZero"/>
        <c:auto val="1"/>
        <c:lblOffset val="100"/>
        <c:baseTimeUnit val="years"/>
      </c:dateAx>
      <c:valAx>
        <c:axId val="810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240.71</c:v>
                </c:pt>
                <c:pt idx="1">
                  <c:v>273.85000000000002</c:v>
                </c:pt>
                <c:pt idx="2">
                  <c:v>247.38</c:v>
                </c:pt>
                <c:pt idx="3">
                  <c:v>239.46</c:v>
                </c:pt>
                <c:pt idx="4">
                  <c:v>254.03</c:v>
                </c:pt>
              </c:numCache>
            </c:numRef>
          </c:val>
        </c:ser>
        <c:dLbls>
          <c:showLegendKey val="0"/>
          <c:showVal val="0"/>
          <c:showCatName val="0"/>
          <c:showSerName val="0"/>
          <c:showPercent val="0"/>
          <c:showBubbleSize val="0"/>
        </c:dLbls>
        <c:gapWidth val="150"/>
        <c:axId val="81137664"/>
        <c:axId val="811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1137664"/>
        <c:axId val="81139584"/>
      </c:lineChart>
      <c:dateAx>
        <c:axId val="81137664"/>
        <c:scaling>
          <c:orientation val="minMax"/>
        </c:scaling>
        <c:delete val="1"/>
        <c:axPos val="b"/>
        <c:numFmt formatCode="ge" sourceLinked="1"/>
        <c:majorTickMark val="none"/>
        <c:minorTickMark val="none"/>
        <c:tickLblPos val="none"/>
        <c:crossAx val="81139584"/>
        <c:crosses val="autoZero"/>
        <c:auto val="1"/>
        <c:lblOffset val="100"/>
        <c:baseTimeUnit val="years"/>
      </c:dateAx>
      <c:valAx>
        <c:axId val="811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東栄町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3642</v>
      </c>
      <c r="AJ8" s="55"/>
      <c r="AK8" s="55"/>
      <c r="AL8" s="55"/>
      <c r="AM8" s="55"/>
      <c r="AN8" s="55"/>
      <c r="AO8" s="55"/>
      <c r="AP8" s="56"/>
      <c r="AQ8" s="46">
        <f>データ!R6</f>
        <v>123.38</v>
      </c>
      <c r="AR8" s="46"/>
      <c r="AS8" s="46"/>
      <c r="AT8" s="46"/>
      <c r="AU8" s="46"/>
      <c r="AV8" s="46"/>
      <c r="AW8" s="46"/>
      <c r="AX8" s="46"/>
      <c r="AY8" s="46">
        <f>データ!S6</f>
        <v>29.52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98.45</v>
      </c>
      <c r="S10" s="46"/>
      <c r="T10" s="46"/>
      <c r="U10" s="46"/>
      <c r="V10" s="46"/>
      <c r="W10" s="46"/>
      <c r="X10" s="46"/>
      <c r="Y10" s="46"/>
      <c r="Z10" s="80">
        <f>データ!P6</f>
        <v>2795</v>
      </c>
      <c r="AA10" s="80"/>
      <c r="AB10" s="80"/>
      <c r="AC10" s="80"/>
      <c r="AD10" s="80"/>
      <c r="AE10" s="80"/>
      <c r="AF10" s="80"/>
      <c r="AG10" s="80"/>
      <c r="AH10" s="2"/>
      <c r="AI10" s="80">
        <f>データ!T6</f>
        <v>3559</v>
      </c>
      <c r="AJ10" s="80"/>
      <c r="AK10" s="80"/>
      <c r="AL10" s="80"/>
      <c r="AM10" s="80"/>
      <c r="AN10" s="80"/>
      <c r="AO10" s="80"/>
      <c r="AP10" s="80"/>
      <c r="AQ10" s="46">
        <f>データ!U6</f>
        <v>10.45</v>
      </c>
      <c r="AR10" s="46"/>
      <c r="AS10" s="46"/>
      <c r="AT10" s="46"/>
      <c r="AU10" s="46"/>
      <c r="AV10" s="46"/>
      <c r="AW10" s="46"/>
      <c r="AX10" s="46"/>
      <c r="AY10" s="46">
        <f>データ!V6</f>
        <v>340.57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235628</v>
      </c>
      <c r="D6" s="31">
        <f t="shared" si="3"/>
        <v>47</v>
      </c>
      <c r="E6" s="31">
        <f t="shared" si="3"/>
        <v>1</v>
      </c>
      <c r="F6" s="31">
        <f t="shared" si="3"/>
        <v>0</v>
      </c>
      <c r="G6" s="31">
        <f t="shared" si="3"/>
        <v>0</v>
      </c>
      <c r="H6" s="31" t="str">
        <f t="shared" si="3"/>
        <v>愛知県　東栄町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98.45</v>
      </c>
      <c r="P6" s="32">
        <f t="shared" si="3"/>
        <v>2795</v>
      </c>
      <c r="Q6" s="32">
        <f t="shared" si="3"/>
        <v>3642</v>
      </c>
      <c r="R6" s="32">
        <f t="shared" si="3"/>
        <v>123.38</v>
      </c>
      <c r="S6" s="32">
        <f t="shared" si="3"/>
        <v>29.52</v>
      </c>
      <c r="T6" s="32">
        <f t="shared" si="3"/>
        <v>3559</v>
      </c>
      <c r="U6" s="32">
        <f t="shared" si="3"/>
        <v>10.45</v>
      </c>
      <c r="V6" s="32">
        <f t="shared" si="3"/>
        <v>340.57</v>
      </c>
      <c r="W6" s="33">
        <f>IF(W7="",NA(),W7)</f>
        <v>83.64</v>
      </c>
      <c r="X6" s="33">
        <f t="shared" ref="X6:AF6" si="4">IF(X7="",NA(),X7)</f>
        <v>82.8</v>
      </c>
      <c r="Y6" s="33">
        <f t="shared" si="4"/>
        <v>78.64</v>
      </c>
      <c r="Z6" s="33">
        <f t="shared" si="4"/>
        <v>84.66</v>
      </c>
      <c r="AA6" s="33">
        <f t="shared" si="4"/>
        <v>80.98</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995.03</v>
      </c>
      <c r="BE6" s="33">
        <f t="shared" ref="BE6:BM6" si="7">IF(BE7="",NA(),BE7)</f>
        <v>1019.03</v>
      </c>
      <c r="BF6" s="33">
        <f t="shared" si="7"/>
        <v>1029.08</v>
      </c>
      <c r="BG6" s="33">
        <f t="shared" si="7"/>
        <v>1095.42</v>
      </c>
      <c r="BH6" s="33">
        <f t="shared" si="7"/>
        <v>1087.45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67.62</v>
      </c>
      <c r="BP6" s="33">
        <f t="shared" ref="BP6:BX6" si="8">IF(BP7="",NA(),BP7)</f>
        <v>58.75</v>
      </c>
      <c r="BQ6" s="33">
        <f t="shared" si="8"/>
        <v>63.51</v>
      </c>
      <c r="BR6" s="33">
        <f t="shared" si="8"/>
        <v>65.97</v>
      </c>
      <c r="BS6" s="33">
        <f t="shared" si="8"/>
        <v>64.92</v>
      </c>
      <c r="BT6" s="33">
        <f t="shared" si="8"/>
        <v>57.51</v>
      </c>
      <c r="BU6" s="33">
        <f t="shared" si="8"/>
        <v>56.46</v>
      </c>
      <c r="BV6" s="33">
        <f t="shared" si="8"/>
        <v>19.77</v>
      </c>
      <c r="BW6" s="33">
        <f t="shared" si="8"/>
        <v>34.25</v>
      </c>
      <c r="BX6" s="33">
        <f t="shared" si="8"/>
        <v>46.48</v>
      </c>
      <c r="BY6" s="32" t="str">
        <f>IF(BY7="","",IF(BY7="-","【-】","【"&amp;SUBSTITUTE(TEXT(BY7,"#,##0.00"),"-","△")&amp;"】"))</f>
        <v>【36.33】</v>
      </c>
      <c r="BZ6" s="33">
        <f>IF(BZ7="",NA(),BZ7)</f>
        <v>240.71</v>
      </c>
      <c r="CA6" s="33">
        <f t="shared" ref="CA6:CI6" si="9">IF(CA7="",NA(),CA7)</f>
        <v>273.85000000000002</v>
      </c>
      <c r="CB6" s="33">
        <f t="shared" si="9"/>
        <v>247.38</v>
      </c>
      <c r="CC6" s="33">
        <f t="shared" si="9"/>
        <v>239.46</v>
      </c>
      <c r="CD6" s="33">
        <f t="shared" si="9"/>
        <v>254.03</v>
      </c>
      <c r="CE6" s="33">
        <f t="shared" si="9"/>
        <v>291.83</v>
      </c>
      <c r="CF6" s="33">
        <f t="shared" si="9"/>
        <v>306.49</v>
      </c>
      <c r="CG6" s="33">
        <f t="shared" si="9"/>
        <v>878.73</v>
      </c>
      <c r="CH6" s="33">
        <f t="shared" si="9"/>
        <v>501.18</v>
      </c>
      <c r="CI6" s="33">
        <f t="shared" si="9"/>
        <v>376.61</v>
      </c>
      <c r="CJ6" s="32" t="str">
        <f>IF(CJ7="","",IF(CJ7="-","【-】","【"&amp;SUBSTITUTE(TEXT(CJ7,"#,##0.00"),"-","△")&amp;"】"))</f>
        <v>【476.46】</v>
      </c>
      <c r="CK6" s="33">
        <f>IF(CK7="",NA(),CK7)</f>
        <v>85.95</v>
      </c>
      <c r="CL6" s="33">
        <f t="shared" ref="CL6:CT6" si="10">IF(CL7="",NA(),CL7)</f>
        <v>79.989999999999995</v>
      </c>
      <c r="CM6" s="33">
        <f t="shared" si="10"/>
        <v>80.349999999999994</v>
      </c>
      <c r="CN6" s="33">
        <f t="shared" si="10"/>
        <v>80.72</v>
      </c>
      <c r="CO6" s="33">
        <f t="shared" si="10"/>
        <v>78.72</v>
      </c>
      <c r="CP6" s="33">
        <f t="shared" si="10"/>
        <v>57.95</v>
      </c>
      <c r="CQ6" s="33">
        <f t="shared" si="10"/>
        <v>58.25</v>
      </c>
      <c r="CR6" s="33">
        <f t="shared" si="10"/>
        <v>57.17</v>
      </c>
      <c r="CS6" s="33">
        <f t="shared" si="10"/>
        <v>57.55</v>
      </c>
      <c r="CT6" s="33">
        <f t="shared" si="10"/>
        <v>57.43</v>
      </c>
      <c r="CU6" s="32" t="str">
        <f>IF(CU7="","",IF(CU7="-","【-】","【"&amp;SUBSTITUTE(TEXT(CU7,"#,##0.00"),"-","△")&amp;"】"))</f>
        <v>【58.19】</v>
      </c>
      <c r="CV6" s="33">
        <f>IF(CV7="",NA(),CV7)</f>
        <v>52.84</v>
      </c>
      <c r="CW6" s="33">
        <f t="shared" ref="CW6:DE6" si="11">IF(CW7="",NA(),CW7)</f>
        <v>56.46</v>
      </c>
      <c r="CX6" s="33">
        <f t="shared" si="11"/>
        <v>57.87</v>
      </c>
      <c r="CY6" s="33">
        <f t="shared" si="11"/>
        <v>55.54</v>
      </c>
      <c r="CZ6" s="33">
        <f t="shared" si="11"/>
        <v>55.96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0.83</v>
      </c>
      <c r="ED6" s="33">
        <f t="shared" ref="ED6:EL6" si="14">IF(ED7="",NA(),ED7)</f>
        <v>1.17</v>
      </c>
      <c r="EE6" s="33">
        <f t="shared" si="14"/>
        <v>1.33</v>
      </c>
      <c r="EF6" s="33">
        <f t="shared" si="14"/>
        <v>2.96</v>
      </c>
      <c r="EG6" s="33">
        <f t="shared" si="14"/>
        <v>1.59</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235628</v>
      </c>
      <c r="D7" s="35">
        <v>47</v>
      </c>
      <c r="E7" s="35">
        <v>1</v>
      </c>
      <c r="F7" s="35">
        <v>0</v>
      </c>
      <c r="G7" s="35">
        <v>0</v>
      </c>
      <c r="H7" s="35" t="s">
        <v>93</v>
      </c>
      <c r="I7" s="35" t="s">
        <v>94</v>
      </c>
      <c r="J7" s="35" t="s">
        <v>95</v>
      </c>
      <c r="K7" s="35" t="s">
        <v>96</v>
      </c>
      <c r="L7" s="35" t="s">
        <v>97</v>
      </c>
      <c r="M7" s="36" t="s">
        <v>98</v>
      </c>
      <c r="N7" s="36" t="s">
        <v>99</v>
      </c>
      <c r="O7" s="36">
        <v>98.45</v>
      </c>
      <c r="P7" s="36">
        <v>2795</v>
      </c>
      <c r="Q7" s="36">
        <v>3642</v>
      </c>
      <c r="R7" s="36">
        <v>123.38</v>
      </c>
      <c r="S7" s="36">
        <v>29.52</v>
      </c>
      <c r="T7" s="36">
        <v>3559</v>
      </c>
      <c r="U7" s="36">
        <v>10.45</v>
      </c>
      <c r="V7" s="36">
        <v>340.57</v>
      </c>
      <c r="W7" s="36">
        <v>83.64</v>
      </c>
      <c r="X7" s="36">
        <v>82.8</v>
      </c>
      <c r="Y7" s="36">
        <v>78.64</v>
      </c>
      <c r="Z7" s="36">
        <v>84.66</v>
      </c>
      <c r="AA7" s="36">
        <v>80.98</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995.03</v>
      </c>
      <c r="BE7" s="36">
        <v>1019.03</v>
      </c>
      <c r="BF7" s="36">
        <v>1029.08</v>
      </c>
      <c r="BG7" s="36">
        <v>1095.42</v>
      </c>
      <c r="BH7" s="36">
        <v>1087.45</v>
      </c>
      <c r="BI7" s="36">
        <v>1137.3599999999999</v>
      </c>
      <c r="BJ7" s="36">
        <v>1124.6400000000001</v>
      </c>
      <c r="BK7" s="36">
        <v>1108.26</v>
      </c>
      <c r="BL7" s="36">
        <v>1113.76</v>
      </c>
      <c r="BM7" s="36">
        <v>1125.69</v>
      </c>
      <c r="BN7" s="36">
        <v>1239.32</v>
      </c>
      <c r="BO7" s="36">
        <v>67.62</v>
      </c>
      <c r="BP7" s="36">
        <v>58.75</v>
      </c>
      <c r="BQ7" s="36">
        <v>63.51</v>
      </c>
      <c r="BR7" s="36">
        <v>65.97</v>
      </c>
      <c r="BS7" s="36">
        <v>64.92</v>
      </c>
      <c r="BT7" s="36">
        <v>57.51</v>
      </c>
      <c r="BU7" s="36">
        <v>56.46</v>
      </c>
      <c r="BV7" s="36">
        <v>19.77</v>
      </c>
      <c r="BW7" s="36">
        <v>34.25</v>
      </c>
      <c r="BX7" s="36">
        <v>46.48</v>
      </c>
      <c r="BY7" s="36">
        <v>36.33</v>
      </c>
      <c r="BZ7" s="36">
        <v>240.71</v>
      </c>
      <c r="CA7" s="36">
        <v>273.85000000000002</v>
      </c>
      <c r="CB7" s="36">
        <v>247.38</v>
      </c>
      <c r="CC7" s="36">
        <v>239.46</v>
      </c>
      <c r="CD7" s="36">
        <v>254.03</v>
      </c>
      <c r="CE7" s="36">
        <v>291.83</v>
      </c>
      <c r="CF7" s="36">
        <v>306.49</v>
      </c>
      <c r="CG7" s="36">
        <v>878.73</v>
      </c>
      <c r="CH7" s="36">
        <v>501.18</v>
      </c>
      <c r="CI7" s="36">
        <v>376.61</v>
      </c>
      <c r="CJ7" s="36">
        <v>476.46</v>
      </c>
      <c r="CK7" s="36">
        <v>85.95</v>
      </c>
      <c r="CL7" s="36">
        <v>79.989999999999995</v>
      </c>
      <c r="CM7" s="36">
        <v>80.349999999999994</v>
      </c>
      <c r="CN7" s="36">
        <v>80.72</v>
      </c>
      <c r="CO7" s="36">
        <v>78.72</v>
      </c>
      <c r="CP7" s="36">
        <v>57.95</v>
      </c>
      <c r="CQ7" s="36">
        <v>58.25</v>
      </c>
      <c r="CR7" s="36">
        <v>57.17</v>
      </c>
      <c r="CS7" s="36">
        <v>57.55</v>
      </c>
      <c r="CT7" s="36">
        <v>57.43</v>
      </c>
      <c r="CU7" s="36">
        <v>58.19</v>
      </c>
      <c r="CV7" s="36">
        <v>52.84</v>
      </c>
      <c r="CW7" s="36">
        <v>56.46</v>
      </c>
      <c r="CX7" s="36">
        <v>57.87</v>
      </c>
      <c r="CY7" s="36">
        <v>55.54</v>
      </c>
      <c r="CZ7" s="36">
        <v>55.96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0.83</v>
      </c>
      <c r="ED7" s="36">
        <v>1.17</v>
      </c>
      <c r="EE7" s="36">
        <v>1.33</v>
      </c>
      <c r="EF7" s="36">
        <v>2.96</v>
      </c>
      <c r="EG7" s="36">
        <v>1.59</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2016-02-18T08:41:21Z</cp:lastPrinted>
  <dcterms:created xsi:type="dcterms:W3CDTF">2016-01-18T05:03:38Z</dcterms:created>
  <dcterms:modified xsi:type="dcterms:W3CDTF">2016-02-24T03:00:26Z</dcterms:modified>
</cp:coreProperties>
</file>