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AY8" i="4" s="1"/>
  <c r="R6" i="5"/>
  <c r="Q6" i="5"/>
  <c r="AI8" i="4" s="1"/>
  <c r="P6" i="5"/>
  <c r="O6" i="5"/>
  <c r="N6" i="5"/>
  <c r="J10" i="4" s="1"/>
  <c r="M6" i="5"/>
  <c r="L6" i="5"/>
  <c r="Z8" i="4" s="1"/>
  <c r="K6" i="5"/>
  <c r="R8" i="4" s="1"/>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Z10" i="4"/>
  <c r="R10" i="4"/>
  <c r="B10" i="4"/>
  <c r="AQ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<sst xmlns="http://schemas.openxmlformats.org/spreadsheetml/2006/main" count="218" uniqueCount="108">
  <si>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</si>
  <si>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</si>
  <si>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</si>
  <si>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</si>
  <si>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</si>
  <si>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</si>
  <si>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</si>
  <si>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</si>
  <si>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</si>
  <si>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</si>
  <si>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</si>
  <si>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</si>
  <si>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</si>
  <si>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</si>
  <si>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</si>
  <si>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</si>
  <si>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</si>
  <si>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</si>
  <si>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</si>
  <si>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</si>
  <si>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</si>
  <si>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</si>
  <si>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</si>
  <si>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</si>
  <si>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</si>
  <si>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</si>
  <si>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</si>
  <si>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</si>
  <si>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</si>
  <si>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</si>
  <si>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</si>
  <si>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</si>
  <si>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</si>
  <si>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</si>
  <si>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</si>
  <si>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</si>
  <si>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</si>
  <si>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</si>
  <si>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</si>
  <si>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</si>
  <si>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</si>
  <si>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</si>
  <si>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</si>
  <si>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</si>
  <si>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</si>
  <si>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</si>
  <si>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</si>
  <si>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</si>
  <si>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</si>
  <si>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</si>
  <si>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</si>
  <si>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</si>
  <si>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</si>
  <si>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</si>
  <si>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</si>
  <si>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</si>
  <si>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</si>
  <si>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</si>
  <si>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</si>
  <si>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</si>
  <si>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</si>
  <si>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</si>
  <si>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</si>
  <si>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</si>
  <si>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</si>
  <si>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</si>
  <si>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</si>
  <si>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</si>
  <si>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</si>
  <si>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</si>
  <si>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</si>
  <si>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</si>
  <si>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</si>
  <si>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</si>
  <si>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</si>
  <si>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</si>
  <si>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</si>
  <si>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</si>
  <si>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</si>
  <si>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</si>
  <si>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</si>
  <si>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</si>
  <si>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</si>
  <si>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</si>
  <si>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</si>
  <si>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</si>
  <si>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</si>
  <si>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</si>
  <si>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</si>
  <si>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</si>
  <si>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</si>
  <si>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</si>
  <si>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</si>
  <si>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豊根村</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</si>
  <si>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</si>
  <si>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</si>
  <si>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</si>
  <si>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</si>
  <si>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</si>
  <si>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</si>
  <si>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</si>
  <si>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</si>
  <si>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</si>
  <si>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</si>
  <si>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</si>
  <si>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配水管や電気計装機器等の老朽化に伴い計画的に更新を行っているが、配管延長が長いことや数多くの水道施設を有しているため、財源確保が厳しい状況下での更新はスローペースとなっている。更新の必要性が高い地区から引き続き効率的に更新を図っていく。</t>
    <rPh sb="5" eb="7">
      <t>デンキ</t>
    </rPh>
    <rPh sb="7" eb="9">
      <t>ケイソウ</t>
    </rPh>
    <rPh sb="9" eb="11">
      <t>キキ</t>
    </rPh>
    <rPh sb="17" eb="18">
      <t>トモナ</t>
    </rPh>
    <rPh sb="19" eb="22">
      <t>ケイカクテキ</t>
    </rPh>
    <rPh sb="23" eb="25">
      <t>コウシン</t>
    </rPh>
    <rPh sb="26" eb="27">
      <t>オコナ</t>
    </rPh>
    <rPh sb="43" eb="45">
      <t>カズオオ</t>
    </rPh>
    <rPh sb="47" eb="49">
      <t>スイドウ</t>
    </rPh>
    <rPh sb="49" eb="51">
      <t>シセツ</t>
    </rPh>
    <rPh sb="52" eb="53">
      <t>ユウ</t>
    </rPh>
    <rPh sb="68" eb="70">
      <t>ジョウキョウ</t>
    </rPh>
    <rPh sb="70" eb="71">
      <t>カ</t>
    </rPh>
    <rPh sb="73" eb="75">
      <t>コウシン</t>
    </rPh>
    <rPh sb="89" eb="91">
      <t>コウシン</t>
    </rPh>
    <rPh sb="92" eb="95">
      <t>ヒツヨウセイ</t>
    </rPh>
    <rPh sb="96" eb="97">
      <t>タカ</t>
    </rPh>
    <rPh sb="98" eb="100">
      <t>チク</t>
    </rPh>
    <rPh sb="102" eb="103">
      <t>ヒ</t>
    </rPh>
    <rPh sb="104" eb="105">
      <t>ツヅ</t>
    </rPh>
    <rPh sb="106" eb="109">
      <t>コウリツテキ</t>
    </rPh>
    <rPh sb="110" eb="112">
      <t>コウシン</t>
    </rPh>
    <rPh sb="113" eb="114">
      <t>ハカ</t>
    </rPh>
    <phoneticPr fontId="4"/>
  </si>
  <si>
    <t>①収益的収支比率　
　愛知県のてっぺんに位置し、山間地域特有の起伏に富んだ地形で集落が点在しているため、管路が長く浄水場・配水地等の水道施設も数多いことから、維持管理経費が嵩む反面、人口減少により収益が減少していることから厳しい経営状況である。
④企業債残高対給水収益比率
　企業債残高対給水収益比率は料金収入に対する企業債残高の割合であるが、類似団体平均より高く推移している。
⑤料金回収率
　給水収益に比べ一般会計からの繰入金の方が多く、収益だけでは賄えないが類似団体よりも回収率は高い。
⑥給水原価
　配水管の布設替や計装機器整備等を毎年実施しており原価も増加傾向にあるが、類似団体平均よりは低く推移している。
⑦施設利用率
　増加傾向にあり、類似団体平均よりは高く効率的な利用をしている。　
⑧有収率
　類似団体平均より低く年々減少傾向にあるが、計画的に水道管は更新しているものの、管路延長が長く漏水調査等が進んでいない現状である。一方、冬期の水道管凍結防止対策により有収率を下げている要因でもある。</t>
    <rPh sb="11" eb="14">
      <t>アイチケン</t>
    </rPh>
    <rPh sb="20" eb="22">
      <t>イチ</t>
    </rPh>
    <rPh sb="24" eb="26">
      <t>サンカン</t>
    </rPh>
    <rPh sb="26" eb="28">
      <t>チイキ</t>
    </rPh>
    <rPh sb="28" eb="30">
      <t>トクユウ</t>
    </rPh>
    <rPh sb="31" eb="33">
      <t>キフク</t>
    </rPh>
    <rPh sb="34" eb="35">
      <t>ト</t>
    </rPh>
    <rPh sb="37" eb="39">
      <t>チケイ</t>
    </rPh>
    <rPh sb="40" eb="42">
      <t>シュウラク</t>
    </rPh>
    <rPh sb="43" eb="45">
      <t>テンザイ</t>
    </rPh>
    <rPh sb="52" eb="54">
      <t>カンロ</t>
    </rPh>
    <rPh sb="57" eb="59">
      <t>ジョウスイ</t>
    </rPh>
    <rPh sb="59" eb="60">
      <t>バ</t>
    </rPh>
    <rPh sb="61" eb="63">
      <t>ハイスイ</t>
    </rPh>
    <rPh sb="63" eb="64">
      <t>チ</t>
    </rPh>
    <rPh sb="64" eb="65">
      <t>トウ</t>
    </rPh>
    <rPh sb="66" eb="68">
      <t>スイドウ</t>
    </rPh>
    <rPh sb="68" eb="70">
      <t>シセツ</t>
    </rPh>
    <rPh sb="71" eb="73">
      <t>カズオオ</t>
    </rPh>
    <rPh sb="79" eb="81">
      <t>イジ</t>
    </rPh>
    <rPh sb="81" eb="83">
      <t>カンリ</t>
    </rPh>
    <rPh sb="83" eb="85">
      <t>ケイヒ</t>
    </rPh>
    <rPh sb="86" eb="87">
      <t>カサ</t>
    </rPh>
    <rPh sb="88" eb="90">
      <t>ハンメン</t>
    </rPh>
    <rPh sb="91" eb="93">
      <t>ジンコウ</t>
    </rPh>
    <rPh sb="93" eb="95">
      <t>ゲンショウ</t>
    </rPh>
    <rPh sb="98" eb="100">
      <t>シュウエキ</t>
    </rPh>
    <rPh sb="101" eb="103">
      <t>ゲンショウ</t>
    </rPh>
    <rPh sb="111" eb="112">
      <t>キビ</t>
    </rPh>
    <rPh sb="114" eb="116">
      <t>ケイエイ</t>
    </rPh>
    <rPh sb="116" eb="118">
      <t>ジョウキョウ</t>
    </rPh>
    <rPh sb="144" eb="146">
      <t>キュウスイ</t>
    </rPh>
    <rPh sb="146" eb="148">
      <t>シュウエキ</t>
    </rPh>
    <rPh sb="180" eb="181">
      <t>タカ</t>
    </rPh>
    <rPh sb="182" eb="184">
      <t>スイイ</t>
    </rPh>
    <rPh sb="198" eb="200">
      <t>キュウスイ</t>
    </rPh>
    <rPh sb="200" eb="202">
      <t>シュウエキ</t>
    </rPh>
    <rPh sb="203" eb="204">
      <t>クラ</t>
    </rPh>
    <rPh sb="205" eb="207">
      <t>イッパン</t>
    </rPh>
    <rPh sb="207" eb="209">
      <t>カイケイ</t>
    </rPh>
    <rPh sb="212" eb="214">
      <t>クリイレ</t>
    </rPh>
    <rPh sb="214" eb="215">
      <t>キン</t>
    </rPh>
    <rPh sb="216" eb="217">
      <t>ホウ</t>
    </rPh>
    <rPh sb="218" eb="219">
      <t>オオ</t>
    </rPh>
    <rPh sb="221" eb="223">
      <t>シュウエキ</t>
    </rPh>
    <rPh sb="227" eb="228">
      <t>マカナ</t>
    </rPh>
    <rPh sb="239" eb="241">
      <t>カイシュウ</t>
    </rPh>
    <rPh sb="241" eb="242">
      <t>リツ</t>
    </rPh>
    <rPh sb="243" eb="244">
      <t>タカ</t>
    </rPh>
    <rPh sb="254" eb="257">
      <t>ハイスイカン</t>
    </rPh>
    <rPh sb="258" eb="260">
      <t>フセツ</t>
    </rPh>
    <rPh sb="260" eb="261">
      <t>カ</t>
    </rPh>
    <rPh sb="262" eb="264">
      <t>ケイソウ</t>
    </rPh>
    <rPh sb="264" eb="266">
      <t>キキ</t>
    </rPh>
    <rPh sb="266" eb="268">
      <t>セイビ</t>
    </rPh>
    <rPh sb="268" eb="269">
      <t>トウ</t>
    </rPh>
    <rPh sb="270" eb="272">
      <t>マイトシ</t>
    </rPh>
    <rPh sb="272" eb="274">
      <t>ジッシ</t>
    </rPh>
    <rPh sb="278" eb="280">
      <t>ゲンカ</t>
    </rPh>
    <rPh sb="281" eb="283">
      <t>ゾウカ</t>
    </rPh>
    <rPh sb="283" eb="285">
      <t>ケイコウ</t>
    </rPh>
    <rPh sb="299" eb="300">
      <t>ヒク</t>
    </rPh>
    <rPh sb="301" eb="303">
      <t>スイイ</t>
    </rPh>
    <rPh sb="310" eb="312">
      <t>シセツ</t>
    </rPh>
    <rPh sb="312" eb="315">
      <t>リヨウリツ</t>
    </rPh>
    <rPh sb="317" eb="319">
      <t>ゾウカ</t>
    </rPh>
    <rPh sb="319" eb="321">
      <t>ケイコウ</t>
    </rPh>
    <rPh sb="334" eb="335">
      <t>タカ</t>
    </rPh>
    <rPh sb="336" eb="338">
      <t>コウリツ</t>
    </rPh>
    <rPh sb="338" eb="339">
      <t>テキ</t>
    </rPh>
    <rPh sb="340" eb="342">
      <t>リヨウ</t>
    </rPh>
    <rPh sb="366" eb="368">
      <t>ネンネン</t>
    </rPh>
    <rPh sb="395" eb="397">
      <t>カンロ</t>
    </rPh>
    <rPh sb="397" eb="399">
      <t>エンチョウ</t>
    </rPh>
    <rPh sb="400" eb="401">
      <t>ナガ</t>
    </rPh>
    <rPh sb="408" eb="409">
      <t>スス</t>
    </rPh>
    <rPh sb="414" eb="416">
      <t>ゲンジョウ</t>
    </rPh>
    <rPh sb="420" eb="422">
      <t>イッポウ</t>
    </rPh>
    <rPh sb="423" eb="425">
      <t>トウキ</t>
    </rPh>
    <rPh sb="426" eb="429">
      <t>スイドウカン</t>
    </rPh>
    <rPh sb="429" eb="431">
      <t>トウケツ</t>
    </rPh>
    <rPh sb="431" eb="433">
      <t>ボウシ</t>
    </rPh>
    <rPh sb="433" eb="435">
      <t>タイサク</t>
    </rPh>
    <rPh sb="438" eb="439">
      <t>ユウ</t>
    </rPh>
    <phoneticPr fontId="4"/>
  </si>
  <si>
    <t>　今後も継続した配水管や水道施設の更新が必要となるため、財源確保に努めるとともに施設の統合も視野に入れ、管理体制の効率化等による経費削減を図るなど、収支の将来性を鑑みた経営計画の見直しが必要である。また、供給した配水量の効率性を高めていくことも課題である。</t>
    <rPh sb="8" eb="11">
      <t>ハイスイカン</t>
    </rPh>
    <rPh sb="12" eb="14">
      <t>スイドウ</t>
    </rPh>
    <rPh sb="28" eb="30">
      <t>ザイゲン</t>
    </rPh>
    <rPh sb="30" eb="32">
      <t>カクホ</t>
    </rPh>
    <rPh sb="33" eb="34">
      <t>ツト</t>
    </rPh>
    <rPh sb="40" eb="42">
      <t>シセツ</t>
    </rPh>
    <rPh sb="43" eb="45">
      <t>トウゴウ</t>
    </rPh>
    <rPh sb="46" eb="48">
      <t>シヤ</t>
    </rPh>
    <rPh sb="49" eb="50">
      <t>イ</t>
    </rPh>
    <rPh sb="52" eb="54">
      <t>カンリ</t>
    </rPh>
    <rPh sb="54" eb="56">
      <t>タイセイ</t>
    </rPh>
    <rPh sb="57" eb="60">
      <t>コウリツカ</t>
    </rPh>
    <rPh sb="60" eb="61">
      <t>トウ</t>
    </rPh>
    <rPh sb="64" eb="66">
      <t>ケイヒ</t>
    </rPh>
    <rPh sb="66" eb="68">
      <t>サクゲン</t>
    </rPh>
    <rPh sb="69" eb="70">
      <t>ハカ</t>
    </rPh>
    <rPh sb="93" eb="95">
      <t>ヒツヨウ</t>
    </rPh>
    <rPh sb="102" eb="104">
      <t>キョウキュウ</t>
    </rPh>
    <rPh sb="108" eb="109">
      <t>リョウ</t>
    </rPh>
    <rPh sb="110" eb="112">
      <t>コウリツ</t>
    </rPh>
    <rPh sb="112" eb="113">
      <t>セイ</t>
    </rPh>
    <rPh sb="114" eb="115">
      <t>タカ</t>
    </rPh>
    <rPh sb="122" eb="124">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</si>
</sst>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b/>
      <sz val="12"/>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4" fillId="0" borderId="0" applyFont="0" applyFill="0" applyBorder="0" applyAlignment="0" applyProtection="0"/>
    <xf numFmtId="38" fontId="15" fillId="0" borderId="0" applyFont="0" applyFill="0" applyBorder="0" applyAlignment="0" applyProtection="0">
      <alignment vertical="center"/>
    </xf>
    <xf numFmtId="38" fontId="15" fillId="0" borderId="0" applyFont="0" applyFill="0" applyBorder="0" applyAlignment="0" applyProtection="0">
      <alignment vertical="center"/>
    </xf>
    <xf numFmtId="6" fontId="15" fillId="0" borderId="0" applyFont="0" applyFill="0" applyBorder="0" applyAlignment="0" applyProtection="0"/>
    <xf numFmtId="0" fontId="16" fillId="0" borderId="0">
      <alignment vertical="center"/>
    </xf>
    <xf numFmtId="0" fontId="15" fillId="0" borderId="0"/>
    <xf numFmtId="0" fontId="16" fillId="0" borderId="0">
      <alignment vertical="center"/>
    </xf>
    <xf numFmtId="0" fontId="1" fillId="0" borderId="0">
      <alignment vertical="center"/>
    </xf>
    <xf numFmtId="0" fontId="15" fillId="0" borderId="0"/>
    <xf numFmtId="0" fontId="17" fillId="0" borderId="0"/>
    <xf numFmtId="0" fontId="18" fillId="0" borderId="0">
      <alignment vertical="center"/>
    </xf>
    <xf numFmtId="0" fontId="12" fillId="0" borderId="0">
      <alignment vertical="center"/>
    </xf>
    <xf numFmtId="0" fontId="15" fillId="0" borderId="0"/>
    <xf numFmtId="0" fontId="16" fillId="0" borderId="0">
      <alignment vertical="center"/>
    </xf>
    <xf numFmtId="0" fontId="17" fillId="0" borderId="0"/>
    <xf numFmtId="0" fontId="19" fillId="0" borderId="0">
      <alignment vertical="center"/>
    </xf>
    <xf numFmtId="0" fontId="20"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2" fillId="0" borderId="0" xfId="0" applyFont="1" applyBorder="1">
      <alignment vertical="center"/>
    </xf>
    <xf numFmtId="0" fontId="13"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0" fontId="21" fillId="0" borderId="8" xfId="0" applyFont="1" applyBorder="1" applyAlignment="1">
      <alignment horizontal="left" vertical="center"/>
    </xf>
    <xf numFmtId="0" fontId="21" fillId="0" borderId="9" xfId="0" applyFont="1" applyBorder="1" applyAlignment="1">
      <alignment horizontal="left" vertical="center"/>
    </xf>
    <xf numFmtId="0" fontId="21" fillId="0" borderId="0" xfId="0" applyFont="1" applyBorder="1" applyAlignment="1">
      <alignment horizontal="left" vertical="center"/>
    </xf>
    <xf numFmtId="0" fontId="21"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9"/>
          <c:y val="0.158069456690285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316736"/>
        <c:axId val="2333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0.61</c:v>
                </c:pt>
                <c:pt idx="2">
                  <c:v>0.37</c:v>
                </c:pt>
                <c:pt idx="3">
                  <c:v>0.7</c:v>
                </c:pt>
                <c:pt idx="4">
                  <c:v>0.91</c:v>
                </c:pt>
              </c:numCache>
            </c:numRef>
          </c:val>
          <c:smooth val="0"/>
        </c:ser>
        <c:dLbls>
          <c:showLegendKey val="0"/>
          <c:showVal val="0"/>
          <c:showCatName val="0"/>
          <c:showSerName val="0"/>
          <c:showPercent val="0"/>
          <c:showBubbleSize val="0"/>
        </c:dLbls>
        <c:marker val="1"/>
        <c:smooth val="0"/>
        <c:axId val="23316736"/>
        <c:axId val="23336064"/>
      </c:lineChart>
      <c:dateAx>
        <c:axId val="23316736"/>
        <c:scaling>
          <c:orientation val="minMax"/>
        </c:scaling>
        <c:delete val="1"/>
        <c:axPos val="b"/>
        <c:numFmt formatCode="ge" sourceLinked="1"/>
        <c:majorTickMark val="none"/>
        <c:minorTickMark val="none"/>
        <c:tickLblPos val="none"/>
        <c:crossAx val="23336064"/>
        <c:crosses val="autoZero"/>
        <c:auto val="1"/>
        <c:lblOffset val="100"/>
        <c:baseTimeUnit val="years"/>
      </c:dateAx>
      <c:valAx>
        <c:axId val="2333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1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99" l="0.70000000000000062" r="0.70000000000000062" t="0.75000000000001399"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55.93</c:v>
                </c:pt>
                <c:pt idx="1">
                  <c:v>60.05</c:v>
                </c:pt>
                <c:pt idx="2">
                  <c:v>60.66</c:v>
                </c:pt>
                <c:pt idx="3">
                  <c:v>59.16</c:v>
                </c:pt>
                <c:pt idx="4">
                  <c:v>60.71</c:v>
                </c:pt>
              </c:numCache>
            </c:numRef>
          </c:val>
        </c:ser>
        <c:dLbls>
          <c:showLegendKey val="0"/>
          <c:showVal val="0"/>
          <c:showCatName val="0"/>
          <c:showSerName val="0"/>
          <c:showPercent val="0"/>
          <c:showBubbleSize val="0"/>
        </c:dLbls>
        <c:gapWidth val="150"/>
        <c:axId val="23137664"/>
        <c:axId val="2314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51.56</c:v>
                </c:pt>
                <c:pt idx="1">
                  <c:v>50.66</c:v>
                </c:pt>
                <c:pt idx="2">
                  <c:v>51.11</c:v>
                </c:pt>
                <c:pt idx="3">
                  <c:v>50.49</c:v>
                </c:pt>
                <c:pt idx="4">
                  <c:v>48.36</c:v>
                </c:pt>
              </c:numCache>
            </c:numRef>
          </c:val>
          <c:smooth val="0"/>
        </c:ser>
        <c:dLbls>
          <c:showLegendKey val="0"/>
          <c:showVal val="0"/>
          <c:showCatName val="0"/>
          <c:showSerName val="0"/>
          <c:showPercent val="0"/>
          <c:showBubbleSize val="0"/>
        </c:dLbls>
        <c:marker val="1"/>
        <c:smooth val="0"/>
        <c:axId val="23137664"/>
        <c:axId val="23143936"/>
      </c:lineChart>
      <c:dateAx>
        <c:axId val="23137664"/>
        <c:scaling>
          <c:orientation val="minMax"/>
        </c:scaling>
        <c:delete val="1"/>
        <c:axPos val="b"/>
        <c:numFmt formatCode="ge" sourceLinked="1"/>
        <c:majorTickMark val="none"/>
        <c:minorTickMark val="none"/>
        <c:tickLblPos val="none"/>
        <c:crossAx val="23143936"/>
        <c:crosses val="autoZero"/>
        <c:auto val="1"/>
        <c:lblOffset val="100"/>
        <c:baseTimeUnit val="years"/>
      </c:dateAx>
      <c:valAx>
        <c:axId val="2314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3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64.319999999999993</c:v>
                </c:pt>
                <c:pt idx="1">
                  <c:v>57.78</c:v>
                </c:pt>
                <c:pt idx="2">
                  <c:v>57.42</c:v>
                </c:pt>
                <c:pt idx="3">
                  <c:v>56.93</c:v>
                </c:pt>
                <c:pt idx="4">
                  <c:v>52.59</c:v>
                </c:pt>
              </c:numCache>
            </c:numRef>
          </c:val>
        </c:ser>
        <c:dLbls>
          <c:showLegendKey val="0"/>
          <c:showVal val="0"/>
          <c:showCatName val="0"/>
          <c:showSerName val="0"/>
          <c:showPercent val="0"/>
          <c:showBubbleSize val="0"/>
        </c:dLbls>
        <c:gapWidth val="150"/>
        <c:axId val="23161856"/>
        <c:axId val="2316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75.58</c:v>
                </c:pt>
                <c:pt idx="1">
                  <c:v>74.13</c:v>
                </c:pt>
                <c:pt idx="2">
                  <c:v>74.16</c:v>
                </c:pt>
                <c:pt idx="3">
                  <c:v>74.209999999999994</c:v>
                </c:pt>
                <c:pt idx="4">
                  <c:v>75.239999999999995</c:v>
                </c:pt>
              </c:numCache>
            </c:numRef>
          </c:val>
          <c:smooth val="0"/>
        </c:ser>
        <c:dLbls>
          <c:showLegendKey val="0"/>
          <c:showVal val="0"/>
          <c:showCatName val="0"/>
          <c:showSerName val="0"/>
          <c:showPercent val="0"/>
          <c:showBubbleSize val="0"/>
        </c:dLbls>
        <c:marker val="1"/>
        <c:smooth val="0"/>
        <c:axId val="23161856"/>
        <c:axId val="23164032"/>
      </c:lineChart>
      <c:dateAx>
        <c:axId val="23161856"/>
        <c:scaling>
          <c:orientation val="minMax"/>
        </c:scaling>
        <c:delete val="1"/>
        <c:axPos val="b"/>
        <c:numFmt formatCode="ge" sourceLinked="1"/>
        <c:majorTickMark val="none"/>
        <c:minorTickMark val="none"/>
        <c:tickLblPos val="none"/>
        <c:crossAx val="23164032"/>
        <c:crosses val="autoZero"/>
        <c:auto val="1"/>
        <c:lblOffset val="100"/>
        <c:baseTimeUnit val="years"/>
      </c:dateAx>
      <c:valAx>
        <c:axId val="2316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6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370168884888316"/>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74</c:v>
                </c:pt>
                <c:pt idx="1">
                  <c:v>64.290000000000006</c:v>
                </c:pt>
                <c:pt idx="2">
                  <c:v>62.36</c:v>
                </c:pt>
                <c:pt idx="3">
                  <c:v>57.33</c:v>
                </c:pt>
                <c:pt idx="4">
                  <c:v>58.98</c:v>
                </c:pt>
              </c:numCache>
            </c:numRef>
          </c:val>
        </c:ser>
        <c:dLbls>
          <c:showLegendKey val="0"/>
          <c:showVal val="0"/>
          <c:showCatName val="0"/>
          <c:showSerName val="0"/>
          <c:showPercent val="0"/>
          <c:showBubbleSize val="0"/>
        </c:dLbls>
        <c:gapWidth val="150"/>
        <c:axId val="23366272"/>
        <c:axId val="2337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71.510000000000005</c:v>
                </c:pt>
                <c:pt idx="1">
                  <c:v>68.61</c:v>
                </c:pt>
                <c:pt idx="2">
                  <c:v>70.760000000000005</c:v>
                </c:pt>
                <c:pt idx="3">
                  <c:v>71.66</c:v>
                </c:pt>
                <c:pt idx="4">
                  <c:v>73.06</c:v>
                </c:pt>
              </c:numCache>
            </c:numRef>
          </c:val>
          <c:smooth val="0"/>
        </c:ser>
        <c:dLbls>
          <c:showLegendKey val="0"/>
          <c:showVal val="0"/>
          <c:showCatName val="0"/>
          <c:showSerName val="0"/>
          <c:showPercent val="0"/>
          <c:showBubbleSize val="0"/>
        </c:dLbls>
        <c:marker val="1"/>
        <c:smooth val="0"/>
        <c:axId val="23366272"/>
        <c:axId val="23377024"/>
      </c:lineChart>
      <c:dateAx>
        <c:axId val="23366272"/>
        <c:scaling>
          <c:orientation val="minMax"/>
        </c:scaling>
        <c:delete val="1"/>
        <c:axPos val="b"/>
        <c:numFmt formatCode="ge" sourceLinked="1"/>
        <c:majorTickMark val="none"/>
        <c:minorTickMark val="none"/>
        <c:tickLblPos val="none"/>
        <c:crossAx val="23377024"/>
        <c:crosses val="autoZero"/>
        <c:auto val="1"/>
        <c:lblOffset val="100"/>
        <c:baseTimeUnit val="years"/>
      </c:dateAx>
      <c:valAx>
        <c:axId val="2337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6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272192"/>
        <c:axId val="3527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272192"/>
        <c:axId val="35275136"/>
      </c:lineChart>
      <c:dateAx>
        <c:axId val="35272192"/>
        <c:scaling>
          <c:orientation val="minMax"/>
        </c:scaling>
        <c:delete val="1"/>
        <c:axPos val="b"/>
        <c:numFmt formatCode="ge" sourceLinked="1"/>
        <c:majorTickMark val="none"/>
        <c:minorTickMark val="none"/>
        <c:tickLblPos val="none"/>
        <c:crossAx val="35275136"/>
        <c:crosses val="autoZero"/>
        <c:auto val="1"/>
        <c:lblOffset val="100"/>
        <c:baseTimeUnit val="years"/>
      </c:dateAx>
      <c:valAx>
        <c:axId val="3527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7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9705984"/>
        <c:axId val="5971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9705984"/>
        <c:axId val="59712256"/>
      </c:lineChart>
      <c:dateAx>
        <c:axId val="59705984"/>
        <c:scaling>
          <c:orientation val="minMax"/>
        </c:scaling>
        <c:delete val="1"/>
        <c:axPos val="b"/>
        <c:numFmt formatCode="ge" sourceLinked="1"/>
        <c:majorTickMark val="none"/>
        <c:minorTickMark val="none"/>
        <c:tickLblPos val="none"/>
        <c:crossAx val="59712256"/>
        <c:crosses val="autoZero"/>
        <c:auto val="1"/>
        <c:lblOffset val="100"/>
        <c:baseTimeUnit val="years"/>
      </c:dateAx>
      <c:valAx>
        <c:axId val="5971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70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1640448"/>
        <c:axId val="8166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640448"/>
        <c:axId val="81667968"/>
      </c:lineChart>
      <c:dateAx>
        <c:axId val="81640448"/>
        <c:scaling>
          <c:orientation val="minMax"/>
        </c:scaling>
        <c:delete val="1"/>
        <c:axPos val="b"/>
        <c:numFmt formatCode="ge" sourceLinked="1"/>
        <c:majorTickMark val="none"/>
        <c:minorTickMark val="none"/>
        <c:tickLblPos val="none"/>
        <c:crossAx val="81667968"/>
        <c:crosses val="autoZero"/>
        <c:auto val="1"/>
        <c:lblOffset val="100"/>
        <c:baseTimeUnit val="years"/>
      </c:dateAx>
      <c:valAx>
        <c:axId val="8166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64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2341248"/>
        <c:axId val="8243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341248"/>
        <c:axId val="82433536"/>
      </c:lineChart>
      <c:dateAx>
        <c:axId val="82341248"/>
        <c:scaling>
          <c:orientation val="minMax"/>
        </c:scaling>
        <c:delete val="1"/>
        <c:axPos val="b"/>
        <c:numFmt formatCode="ge" sourceLinked="1"/>
        <c:majorTickMark val="none"/>
        <c:minorTickMark val="none"/>
        <c:tickLblPos val="none"/>
        <c:crossAx val="82433536"/>
        <c:crosses val="autoZero"/>
        <c:auto val="1"/>
        <c:lblOffset val="100"/>
        <c:baseTimeUnit val="years"/>
      </c:dateAx>
      <c:valAx>
        <c:axId val="8243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34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1986.8</c:v>
                </c:pt>
                <c:pt idx="1">
                  <c:v>2142.37</c:v>
                </c:pt>
                <c:pt idx="2">
                  <c:v>2041.03</c:v>
                </c:pt>
                <c:pt idx="3">
                  <c:v>2042.58</c:v>
                </c:pt>
                <c:pt idx="4">
                  <c:v>1998</c:v>
                </c:pt>
              </c:numCache>
            </c:numRef>
          </c:val>
        </c:ser>
        <c:dLbls>
          <c:showLegendKey val="0"/>
          <c:showVal val="0"/>
          <c:showCatName val="0"/>
          <c:showSerName val="0"/>
          <c:showPercent val="0"/>
          <c:showBubbleSize val="0"/>
        </c:dLbls>
        <c:gapWidth val="150"/>
        <c:axId val="82634240"/>
        <c:axId val="8263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1450.45</c:v>
                </c:pt>
                <c:pt idx="1">
                  <c:v>1442.51</c:v>
                </c:pt>
                <c:pt idx="2">
                  <c:v>1496.15</c:v>
                </c:pt>
                <c:pt idx="3">
                  <c:v>1462.56</c:v>
                </c:pt>
                <c:pt idx="4">
                  <c:v>1486.62</c:v>
                </c:pt>
              </c:numCache>
            </c:numRef>
          </c:val>
          <c:smooth val="0"/>
        </c:ser>
        <c:dLbls>
          <c:showLegendKey val="0"/>
          <c:showVal val="0"/>
          <c:showCatName val="0"/>
          <c:showSerName val="0"/>
          <c:showPercent val="0"/>
          <c:showBubbleSize val="0"/>
        </c:dLbls>
        <c:marker val="1"/>
        <c:smooth val="0"/>
        <c:axId val="82634240"/>
        <c:axId val="82636160"/>
      </c:lineChart>
      <c:dateAx>
        <c:axId val="82634240"/>
        <c:scaling>
          <c:orientation val="minMax"/>
        </c:scaling>
        <c:delete val="1"/>
        <c:axPos val="b"/>
        <c:numFmt formatCode="ge" sourceLinked="1"/>
        <c:majorTickMark val="none"/>
        <c:minorTickMark val="none"/>
        <c:tickLblPos val="none"/>
        <c:crossAx val="82636160"/>
        <c:crosses val="autoZero"/>
        <c:auto val="1"/>
        <c:lblOffset val="100"/>
        <c:baseTimeUnit val="years"/>
      </c:dateAx>
      <c:valAx>
        <c:axId val="8263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63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44.41</c:v>
                </c:pt>
                <c:pt idx="1">
                  <c:v>41.74</c:v>
                </c:pt>
                <c:pt idx="2">
                  <c:v>38.19</c:v>
                </c:pt>
                <c:pt idx="3">
                  <c:v>39.76</c:v>
                </c:pt>
                <c:pt idx="4">
                  <c:v>38.869999999999997</c:v>
                </c:pt>
              </c:numCache>
            </c:numRef>
          </c:val>
        </c:ser>
        <c:dLbls>
          <c:showLegendKey val="0"/>
          <c:showVal val="0"/>
          <c:showCatName val="0"/>
          <c:showSerName val="0"/>
          <c:showPercent val="0"/>
          <c:showBubbleSize val="0"/>
        </c:dLbls>
        <c:gapWidth val="150"/>
        <c:axId val="95794304"/>
        <c:axId val="9579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33.96</c:v>
                </c:pt>
                <c:pt idx="1">
                  <c:v>33.299999999999997</c:v>
                </c:pt>
                <c:pt idx="2">
                  <c:v>33.01</c:v>
                </c:pt>
                <c:pt idx="3">
                  <c:v>32.39</c:v>
                </c:pt>
                <c:pt idx="4">
                  <c:v>24.39</c:v>
                </c:pt>
              </c:numCache>
            </c:numRef>
          </c:val>
          <c:smooth val="0"/>
        </c:ser>
        <c:dLbls>
          <c:showLegendKey val="0"/>
          <c:showVal val="0"/>
          <c:showCatName val="0"/>
          <c:showSerName val="0"/>
          <c:showPercent val="0"/>
          <c:showBubbleSize val="0"/>
        </c:dLbls>
        <c:marker val="1"/>
        <c:smooth val="0"/>
        <c:axId val="95794304"/>
        <c:axId val="95796608"/>
      </c:lineChart>
      <c:dateAx>
        <c:axId val="95794304"/>
        <c:scaling>
          <c:orientation val="minMax"/>
        </c:scaling>
        <c:delete val="1"/>
        <c:axPos val="b"/>
        <c:numFmt formatCode="ge" sourceLinked="1"/>
        <c:majorTickMark val="none"/>
        <c:minorTickMark val="none"/>
        <c:tickLblPos val="none"/>
        <c:crossAx val="95796608"/>
        <c:crosses val="autoZero"/>
        <c:auto val="1"/>
        <c:lblOffset val="100"/>
        <c:baseTimeUnit val="years"/>
      </c:dateAx>
      <c:valAx>
        <c:axId val="9579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9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436.29</c:v>
                </c:pt>
                <c:pt idx="1">
                  <c:v>467.75</c:v>
                </c:pt>
                <c:pt idx="2">
                  <c:v>511.27</c:v>
                </c:pt>
                <c:pt idx="3">
                  <c:v>488.95</c:v>
                </c:pt>
                <c:pt idx="4">
                  <c:v>519.48</c:v>
                </c:pt>
              </c:numCache>
            </c:numRef>
          </c:val>
        </c:ser>
        <c:dLbls>
          <c:showLegendKey val="0"/>
          <c:showVal val="0"/>
          <c:showCatName val="0"/>
          <c:showSerName val="0"/>
          <c:showPercent val="0"/>
          <c:showBubbleSize val="0"/>
        </c:dLbls>
        <c:gapWidth val="150"/>
        <c:axId val="106597376"/>
        <c:axId val="15484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512.74</c:v>
                </c:pt>
                <c:pt idx="1">
                  <c:v>526.57000000000005</c:v>
                </c:pt>
                <c:pt idx="2">
                  <c:v>523.08000000000004</c:v>
                </c:pt>
                <c:pt idx="3">
                  <c:v>530.83000000000004</c:v>
                </c:pt>
                <c:pt idx="4">
                  <c:v>734.18</c:v>
                </c:pt>
              </c:numCache>
            </c:numRef>
          </c:val>
          <c:smooth val="0"/>
        </c:ser>
        <c:dLbls>
          <c:showLegendKey val="0"/>
          <c:showVal val="0"/>
          <c:showCatName val="0"/>
          <c:showSerName val="0"/>
          <c:showPercent val="0"/>
          <c:showBubbleSize val="0"/>
        </c:dLbls>
        <c:marker val="1"/>
        <c:smooth val="0"/>
        <c:axId val="106597376"/>
        <c:axId val="154846336"/>
      </c:lineChart>
      <c:dateAx>
        <c:axId val="106597376"/>
        <c:scaling>
          <c:orientation val="minMax"/>
        </c:scaling>
        <c:delete val="1"/>
        <c:axPos val="b"/>
        <c:numFmt formatCode="ge" sourceLinked="1"/>
        <c:majorTickMark val="none"/>
        <c:minorTickMark val="none"/>
        <c:tickLblPos val="none"/>
        <c:crossAx val="154846336"/>
        <c:crosses val="autoZero"/>
        <c:auto val="1"/>
        <c:lblOffset val="100"/>
        <c:baseTimeUnit val="years"/>
      </c:dateAx>
      <c:valAx>
        <c:axId val="15484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59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愛知県　豊根村</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D4</v>
      </c>
      <c r="AA8" s="71"/>
      <c r="AB8" s="71"/>
      <c r="AC8" s="71"/>
      <c r="AD8" s="71"/>
      <c r="AE8" s="71"/>
      <c r="AF8" s="71"/>
      <c r="AG8" s="72"/>
      <c r="AH8" s="3"/>
      <c r="AI8" s="73">
        <f>データ!Q6</f>
        <v>1246</v>
      </c>
      <c r="AJ8" s="74"/>
      <c r="AK8" s="74"/>
      <c r="AL8" s="74"/>
      <c r="AM8" s="74"/>
      <c r="AN8" s="74"/>
      <c r="AO8" s="74"/>
      <c r="AP8" s="75"/>
      <c r="AQ8" s="56">
        <f>データ!R6</f>
        <v>155.88</v>
      </c>
      <c r="AR8" s="56"/>
      <c r="AS8" s="56"/>
      <c r="AT8" s="56"/>
      <c r="AU8" s="56"/>
      <c r="AV8" s="56"/>
      <c r="AW8" s="56"/>
      <c r="AX8" s="56"/>
      <c r="AY8" s="56">
        <f>データ!S6</f>
        <v>7.99</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98.76</v>
      </c>
      <c r="S10" s="56"/>
      <c r="T10" s="56"/>
      <c r="U10" s="56"/>
      <c r="V10" s="56"/>
      <c r="W10" s="56"/>
      <c r="X10" s="56"/>
      <c r="Y10" s="56"/>
      <c r="Z10" s="64">
        <f>データ!P6</f>
        <v>2700</v>
      </c>
      <c r="AA10" s="64"/>
      <c r="AB10" s="64"/>
      <c r="AC10" s="64"/>
      <c r="AD10" s="64"/>
      <c r="AE10" s="64"/>
      <c r="AF10" s="64"/>
      <c r="AG10" s="64"/>
      <c r="AH10" s="2"/>
      <c r="AI10" s="64">
        <f>データ!T6</f>
        <v>1199</v>
      </c>
      <c r="AJ10" s="64"/>
      <c r="AK10" s="64"/>
      <c r="AL10" s="64"/>
      <c r="AM10" s="64"/>
      <c r="AN10" s="64"/>
      <c r="AO10" s="64"/>
      <c r="AP10" s="64"/>
      <c r="AQ10" s="56">
        <f>データ!U6</f>
        <v>18.760000000000002</v>
      </c>
      <c r="AR10" s="56"/>
      <c r="AS10" s="56"/>
      <c r="AT10" s="56"/>
      <c r="AU10" s="56"/>
      <c r="AV10" s="56"/>
      <c r="AW10" s="56"/>
      <c r="AX10" s="56"/>
      <c r="AY10" s="56">
        <f>データ!V6</f>
        <v>63.91</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106</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105</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235636</v>
      </c>
      <c r="D6" s="31">
        <f t="shared" si="3"/>
        <v>47</v>
      </c>
      <c r="E6" s="31">
        <f t="shared" si="3"/>
        <v>1</v>
      </c>
      <c r="F6" s="31">
        <f t="shared" si="3"/>
        <v>0</v>
      </c>
      <c r="G6" s="31">
        <f t="shared" si="3"/>
        <v>0</v>
      </c>
      <c r="H6" s="31" t="str">
        <f t="shared" si="3"/>
        <v>愛知県　豊根村</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98.76</v>
      </c>
      <c r="P6" s="32">
        <f t="shared" si="3"/>
        <v>2700</v>
      </c>
      <c r="Q6" s="32">
        <f t="shared" si="3"/>
        <v>1246</v>
      </c>
      <c r="R6" s="32">
        <f t="shared" si="3"/>
        <v>155.88</v>
      </c>
      <c r="S6" s="32">
        <f t="shared" si="3"/>
        <v>7.99</v>
      </c>
      <c r="T6" s="32">
        <f t="shared" si="3"/>
        <v>1199</v>
      </c>
      <c r="U6" s="32">
        <f t="shared" si="3"/>
        <v>18.760000000000002</v>
      </c>
      <c r="V6" s="32">
        <f t="shared" si="3"/>
        <v>63.91</v>
      </c>
      <c r="W6" s="33">
        <f>IF(W7="",NA(),W7)</f>
        <v>74</v>
      </c>
      <c r="X6" s="33">
        <f t="shared" ref="X6:AF6" si="4">IF(X7="",NA(),X7)</f>
        <v>64.290000000000006</v>
      </c>
      <c r="Y6" s="33">
        <f t="shared" si="4"/>
        <v>62.36</v>
      </c>
      <c r="Z6" s="33">
        <f t="shared" si="4"/>
        <v>57.33</v>
      </c>
      <c r="AA6" s="33">
        <f t="shared" si="4"/>
        <v>58.98</v>
      </c>
      <c r="AB6" s="33">
        <f t="shared" si="4"/>
        <v>71.510000000000005</v>
      </c>
      <c r="AC6" s="33">
        <f t="shared" si="4"/>
        <v>68.61</v>
      </c>
      <c r="AD6" s="33">
        <f t="shared" si="4"/>
        <v>70.760000000000005</v>
      </c>
      <c r="AE6" s="33">
        <f t="shared" si="4"/>
        <v>71.66</v>
      </c>
      <c r="AF6" s="33">
        <f t="shared" si="4"/>
        <v>73.06</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1986.8</v>
      </c>
      <c r="BE6" s="33">
        <f t="shared" ref="BE6:BM6" si="7">IF(BE7="",NA(),BE7)</f>
        <v>2142.37</v>
      </c>
      <c r="BF6" s="33">
        <f t="shared" si="7"/>
        <v>2041.03</v>
      </c>
      <c r="BG6" s="33">
        <f t="shared" si="7"/>
        <v>2042.58</v>
      </c>
      <c r="BH6" s="33">
        <f t="shared" si="7"/>
        <v>1998</v>
      </c>
      <c r="BI6" s="33">
        <f t="shared" si="7"/>
        <v>1450.45</v>
      </c>
      <c r="BJ6" s="33">
        <f t="shared" si="7"/>
        <v>1442.51</v>
      </c>
      <c r="BK6" s="33">
        <f t="shared" si="7"/>
        <v>1496.15</v>
      </c>
      <c r="BL6" s="33">
        <f t="shared" si="7"/>
        <v>1462.56</v>
      </c>
      <c r="BM6" s="33">
        <f t="shared" si="7"/>
        <v>1486.62</v>
      </c>
      <c r="BN6" s="32" t="str">
        <f>IF(BN7="","",IF(BN7="-","【-】","【"&amp;SUBSTITUTE(TEXT(BN7,"#,##0.00"),"-","△")&amp;"】"))</f>
        <v>【1,239.32】</v>
      </c>
      <c r="BO6" s="33">
        <f>IF(BO7="",NA(),BO7)</f>
        <v>44.41</v>
      </c>
      <c r="BP6" s="33">
        <f t="shared" ref="BP6:BX6" si="8">IF(BP7="",NA(),BP7)</f>
        <v>41.74</v>
      </c>
      <c r="BQ6" s="33">
        <f t="shared" si="8"/>
        <v>38.19</v>
      </c>
      <c r="BR6" s="33">
        <f t="shared" si="8"/>
        <v>39.76</v>
      </c>
      <c r="BS6" s="33">
        <f t="shared" si="8"/>
        <v>38.869999999999997</v>
      </c>
      <c r="BT6" s="33">
        <f t="shared" si="8"/>
        <v>33.96</v>
      </c>
      <c r="BU6" s="33">
        <f t="shared" si="8"/>
        <v>33.299999999999997</v>
      </c>
      <c r="BV6" s="33">
        <f t="shared" si="8"/>
        <v>33.01</v>
      </c>
      <c r="BW6" s="33">
        <f t="shared" si="8"/>
        <v>32.39</v>
      </c>
      <c r="BX6" s="33">
        <f t="shared" si="8"/>
        <v>24.39</v>
      </c>
      <c r="BY6" s="32" t="str">
        <f>IF(BY7="","",IF(BY7="-","【-】","【"&amp;SUBSTITUTE(TEXT(BY7,"#,##0.00"),"-","△")&amp;"】"))</f>
        <v>【36.33】</v>
      </c>
      <c r="BZ6" s="33">
        <f>IF(BZ7="",NA(),BZ7)</f>
        <v>436.29</v>
      </c>
      <c r="CA6" s="33">
        <f t="shared" ref="CA6:CI6" si="9">IF(CA7="",NA(),CA7)</f>
        <v>467.75</v>
      </c>
      <c r="CB6" s="33">
        <f t="shared" si="9"/>
        <v>511.27</v>
      </c>
      <c r="CC6" s="33">
        <f t="shared" si="9"/>
        <v>488.95</v>
      </c>
      <c r="CD6" s="33">
        <f t="shared" si="9"/>
        <v>519.48</v>
      </c>
      <c r="CE6" s="33">
        <f t="shared" si="9"/>
        <v>512.74</v>
      </c>
      <c r="CF6" s="33">
        <f t="shared" si="9"/>
        <v>526.57000000000005</v>
      </c>
      <c r="CG6" s="33">
        <f t="shared" si="9"/>
        <v>523.08000000000004</v>
      </c>
      <c r="CH6" s="33">
        <f t="shared" si="9"/>
        <v>530.83000000000004</v>
      </c>
      <c r="CI6" s="33">
        <f t="shared" si="9"/>
        <v>734.18</v>
      </c>
      <c r="CJ6" s="32" t="str">
        <f>IF(CJ7="","",IF(CJ7="-","【-】","【"&amp;SUBSTITUTE(TEXT(CJ7,"#,##0.00"),"-","△")&amp;"】"))</f>
        <v>【476.46】</v>
      </c>
      <c r="CK6" s="33">
        <f>IF(CK7="",NA(),CK7)</f>
        <v>55.93</v>
      </c>
      <c r="CL6" s="33">
        <f t="shared" ref="CL6:CT6" si="10">IF(CL7="",NA(),CL7)</f>
        <v>60.05</v>
      </c>
      <c r="CM6" s="33">
        <f t="shared" si="10"/>
        <v>60.66</v>
      </c>
      <c r="CN6" s="33">
        <f t="shared" si="10"/>
        <v>59.16</v>
      </c>
      <c r="CO6" s="33">
        <f t="shared" si="10"/>
        <v>60.71</v>
      </c>
      <c r="CP6" s="33">
        <f t="shared" si="10"/>
        <v>51.56</v>
      </c>
      <c r="CQ6" s="33">
        <f t="shared" si="10"/>
        <v>50.66</v>
      </c>
      <c r="CR6" s="33">
        <f t="shared" si="10"/>
        <v>51.11</v>
      </c>
      <c r="CS6" s="33">
        <f t="shared" si="10"/>
        <v>50.49</v>
      </c>
      <c r="CT6" s="33">
        <f t="shared" si="10"/>
        <v>48.36</v>
      </c>
      <c r="CU6" s="32" t="str">
        <f>IF(CU7="","",IF(CU7="-","【-】","【"&amp;SUBSTITUTE(TEXT(CU7,"#,##0.00"),"-","△")&amp;"】"))</f>
        <v>【58.19】</v>
      </c>
      <c r="CV6" s="33">
        <f>IF(CV7="",NA(),CV7)</f>
        <v>64.319999999999993</v>
      </c>
      <c r="CW6" s="33">
        <f t="shared" ref="CW6:DE6" si="11">IF(CW7="",NA(),CW7)</f>
        <v>57.78</v>
      </c>
      <c r="CX6" s="33">
        <f t="shared" si="11"/>
        <v>57.42</v>
      </c>
      <c r="CY6" s="33">
        <f t="shared" si="11"/>
        <v>56.93</v>
      </c>
      <c r="CZ6" s="33">
        <f t="shared" si="11"/>
        <v>52.59</v>
      </c>
      <c r="DA6" s="33">
        <f t="shared" si="11"/>
        <v>75.58</v>
      </c>
      <c r="DB6" s="33">
        <f t="shared" si="11"/>
        <v>74.13</v>
      </c>
      <c r="DC6" s="33">
        <f t="shared" si="11"/>
        <v>74.16</v>
      </c>
      <c r="DD6" s="33">
        <f t="shared" si="11"/>
        <v>74.209999999999994</v>
      </c>
      <c r="DE6" s="33">
        <f t="shared" si="11"/>
        <v>75.239999999999995</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0.5</v>
      </c>
      <c r="EI6" s="33">
        <f t="shared" si="14"/>
        <v>0.61</v>
      </c>
      <c r="EJ6" s="33">
        <f t="shared" si="14"/>
        <v>0.37</v>
      </c>
      <c r="EK6" s="33">
        <f t="shared" si="14"/>
        <v>0.7</v>
      </c>
      <c r="EL6" s="33">
        <f t="shared" si="14"/>
        <v>0.91</v>
      </c>
      <c r="EM6" s="32" t="str">
        <f>IF(EM7="","",IF(EM7="-","【-】","【"&amp;SUBSTITUTE(TEXT(EM7,"#,##0.00"),"-","△")&amp;"】"))</f>
        <v>【0.74】</v>
      </c>
    </row>
    <row r="7" spans="1:143" s="34" customFormat="1">
      <c r="A7" s="26"/>
      <c r="B7" s="35">
        <v>2014</v>
      </c>
      <c r="C7" s="35">
        <v>235636</v>
      </c>
      <c r="D7" s="35">
        <v>47</v>
      </c>
      <c r="E7" s="35">
        <v>1</v>
      </c>
      <c r="F7" s="35">
        <v>0</v>
      </c>
      <c r="G7" s="35">
        <v>0</v>
      </c>
      <c r="H7" s="35" t="s">
        <v>93</v>
      </c>
      <c r="I7" s="35" t="s">
        <v>94</v>
      </c>
      <c r="J7" s="35" t="s">
        <v>95</v>
      </c>
      <c r="K7" s="35" t="s">
        <v>96</v>
      </c>
      <c r="L7" s="35" t="s">
        <v>97</v>
      </c>
      <c r="M7" s="36" t="s">
        <v>98</v>
      </c>
      <c r="N7" s="36" t="s">
        <v>99</v>
      </c>
      <c r="O7" s="36">
        <v>98.76</v>
      </c>
      <c r="P7" s="36">
        <v>2700</v>
      </c>
      <c r="Q7" s="36">
        <v>1246</v>
      </c>
      <c r="R7" s="36">
        <v>155.88</v>
      </c>
      <c r="S7" s="36">
        <v>7.99</v>
      </c>
      <c r="T7" s="36">
        <v>1199</v>
      </c>
      <c r="U7" s="36">
        <v>18.760000000000002</v>
      </c>
      <c r="V7" s="36">
        <v>63.91</v>
      </c>
      <c r="W7" s="36">
        <v>74</v>
      </c>
      <c r="X7" s="36">
        <v>64.290000000000006</v>
      </c>
      <c r="Y7" s="36">
        <v>62.36</v>
      </c>
      <c r="Z7" s="36">
        <v>57.33</v>
      </c>
      <c r="AA7" s="36">
        <v>58.98</v>
      </c>
      <c r="AB7" s="36">
        <v>71.510000000000005</v>
      </c>
      <c r="AC7" s="36">
        <v>68.61</v>
      </c>
      <c r="AD7" s="36">
        <v>70.760000000000005</v>
      </c>
      <c r="AE7" s="36">
        <v>71.66</v>
      </c>
      <c r="AF7" s="36">
        <v>73.06</v>
      </c>
      <c r="AG7" s="36">
        <v>76.03</v>
      </c>
      <c r="AH7" s="36"/>
      <c r="AI7" s="36"/>
      <c r="AJ7" s="36"/>
      <c r="AK7" s="36"/>
      <c r="AL7" s="36"/>
      <c r="AM7" s="36"/>
      <c r="AN7" s="36"/>
      <c r="AO7" s="36"/>
      <c r="AP7" s="36"/>
      <c r="AQ7" s="36"/>
      <c r="AR7" s="36"/>
      <c r="AS7" s="36"/>
      <c r="AT7" s="36"/>
      <c r="AU7" s="36"/>
      <c r="AV7" s="36"/>
      <c r="AW7" s="36"/>
      <c r="AX7" s="36"/>
      <c r="AY7" s="36"/>
      <c r="AZ7" s="36"/>
      <c r="BA7" s="36"/>
      <c r="BB7" s="36"/>
      <c r="BC7" s="36"/>
      <c r="BD7" s="36">
        <v>1986.8</v>
      </c>
      <c r="BE7" s="36">
        <v>2142.37</v>
      </c>
      <c r="BF7" s="36">
        <v>2041.03</v>
      </c>
      <c r="BG7" s="36">
        <v>2042.58</v>
      </c>
      <c r="BH7" s="36">
        <v>1998</v>
      </c>
      <c r="BI7" s="36">
        <v>1450.45</v>
      </c>
      <c r="BJ7" s="36">
        <v>1442.51</v>
      </c>
      <c r="BK7" s="36">
        <v>1496.15</v>
      </c>
      <c r="BL7" s="36">
        <v>1462.56</v>
      </c>
      <c r="BM7" s="36">
        <v>1486.62</v>
      </c>
      <c r="BN7" s="36">
        <v>1239.32</v>
      </c>
      <c r="BO7" s="36">
        <v>44.41</v>
      </c>
      <c r="BP7" s="36">
        <v>41.74</v>
      </c>
      <c r="BQ7" s="36">
        <v>38.19</v>
      </c>
      <c r="BR7" s="36">
        <v>39.76</v>
      </c>
      <c r="BS7" s="36">
        <v>38.869999999999997</v>
      </c>
      <c r="BT7" s="36">
        <v>33.96</v>
      </c>
      <c r="BU7" s="36">
        <v>33.299999999999997</v>
      </c>
      <c r="BV7" s="36">
        <v>33.01</v>
      </c>
      <c r="BW7" s="36">
        <v>32.39</v>
      </c>
      <c r="BX7" s="36">
        <v>24.39</v>
      </c>
      <c r="BY7" s="36">
        <v>36.33</v>
      </c>
      <c r="BZ7" s="36">
        <v>436.29</v>
      </c>
      <c r="CA7" s="36">
        <v>467.75</v>
      </c>
      <c r="CB7" s="36">
        <v>511.27</v>
      </c>
      <c r="CC7" s="36">
        <v>488.95</v>
      </c>
      <c r="CD7" s="36">
        <v>519.48</v>
      </c>
      <c r="CE7" s="36">
        <v>512.74</v>
      </c>
      <c r="CF7" s="36">
        <v>526.57000000000005</v>
      </c>
      <c r="CG7" s="36">
        <v>523.08000000000004</v>
      </c>
      <c r="CH7" s="36">
        <v>530.83000000000004</v>
      </c>
      <c r="CI7" s="36">
        <v>734.18</v>
      </c>
      <c r="CJ7" s="36">
        <v>476.46</v>
      </c>
      <c r="CK7" s="36">
        <v>55.93</v>
      </c>
      <c r="CL7" s="36">
        <v>60.05</v>
      </c>
      <c r="CM7" s="36">
        <v>60.66</v>
      </c>
      <c r="CN7" s="36">
        <v>59.16</v>
      </c>
      <c r="CO7" s="36">
        <v>60.71</v>
      </c>
      <c r="CP7" s="36">
        <v>51.56</v>
      </c>
      <c r="CQ7" s="36">
        <v>50.66</v>
      </c>
      <c r="CR7" s="36">
        <v>51.11</v>
      </c>
      <c r="CS7" s="36">
        <v>50.49</v>
      </c>
      <c r="CT7" s="36">
        <v>48.36</v>
      </c>
      <c r="CU7" s="36">
        <v>58.19</v>
      </c>
      <c r="CV7" s="36">
        <v>64.319999999999993</v>
      </c>
      <c r="CW7" s="36">
        <v>57.78</v>
      </c>
      <c r="CX7" s="36">
        <v>57.42</v>
      </c>
      <c r="CY7" s="36">
        <v>56.93</v>
      </c>
      <c r="CZ7" s="36">
        <v>52.59</v>
      </c>
      <c r="DA7" s="36">
        <v>75.58</v>
      </c>
      <c r="DB7" s="36">
        <v>74.13</v>
      </c>
      <c r="DC7" s="36">
        <v>74.16</v>
      </c>
      <c r="DD7" s="36">
        <v>74.209999999999994</v>
      </c>
      <c r="DE7" s="36">
        <v>75.239999999999995</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0.5</v>
      </c>
      <c r="EI7" s="36">
        <v>0.61</v>
      </c>
      <c r="EJ7" s="36">
        <v>0.37</v>
      </c>
      <c r="EK7" s="36">
        <v>0.7</v>
      </c>
      <c r="EL7" s="36">
        <v>0.91</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愛知県</cp:lastModifiedBy>
  <cp:lastPrinted>2016-02-19T01:10:08Z</cp:lastPrinted>
  <dcterms:created xsi:type="dcterms:W3CDTF">2016-01-18T05:03:39Z</dcterms:created>
  <dcterms:modified xsi:type="dcterms:W3CDTF">2016-02-24T05:51:01Z</dcterms:modified>
</cp:coreProperties>
</file>