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<sst xmlns="http://schemas.openxmlformats.org/spreadsheetml/2006/main" count="221" uniqueCount="111">
  <si>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</si>
  <si>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</si>
  <si>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</si>
  <si>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</si>
  <si>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</si>
  <si>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</si>
  <si>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</si>
  <si>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</si>
  <si>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</si>
  <si>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</si>
  <si>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</si>
  <si>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</si>
  <si>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</si>
  <si>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</si>
  <si>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</si>
  <si>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</si>
  <si>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</si>
  <si>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</si>
  <si>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</si>
  <si>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</si>
  <si>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</si>
  <si>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</si>
  <si>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</si>
  <si>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</si>
  <si>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</si>
  <si>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</si>
  <si>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</si>
  <si>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</si>
  <si>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</si>
  <si>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</si>
  <si>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</si>
  <si>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</si>
  <si>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</si>
  <si>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</si>
  <si>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</si>
  <si>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</si>
  <si>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</si>
  <si>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</si>
  <si>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</si>
  <si>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</si>
  <si>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</si>
  <si>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</si>
  <si>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</si>
  <si>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</si>
  <si>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</si>
  <si>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</si>
  <si>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</si>
  <si>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</si>
  <si>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</si>
  <si>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</si>
  <si>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</si>
  <si>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</si>
  <si>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</si>
  <si>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</si>
  <si>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</si>
  <si>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</si>
  <si>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</si>
  <si>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</si>
  <si>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</si>
  <si>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</si>
  <si>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</si>
  <si>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</si>
  <si>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</si>
  <si>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</si>
  <si>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</si>
  <si>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</si>
  <si>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</si>
  <si>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</si>
  <si>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</si>
  <si>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</si>
  <si>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</si>
  <si>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</si>
  <si>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</si>
  <si>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</si>
  <si>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</si>
  <si>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</si>
  <si>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</si>
  <si>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</si>
  <si>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</si>
  <si>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</si>
  <si>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</si>
  <si>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</si>
  <si>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</si>
  <si>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</si>
  <si>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</si>
  <si>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</si>
  <si>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</si>
  <si>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</si>
  <si>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</si>
  <si>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</si>
  <si>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</si>
  <si>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</si>
  <si>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</si>
  <si>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</si>
  <si>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</si>
  <si>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</si>
  <si>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設楽町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</si>
  <si>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</si>
  <si>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</si>
  <si>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</si>
  <si>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</si>
  <si>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</si>
  <si>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</si>
  <si>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</si>
  <si>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</si>
  <si>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</si>
  <si>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</si>
  <si>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</si>
  <si>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には2地区の農業集落排水施設があるが双方とも供用開始後、14年が経過しており今後の施設更新、維持管理計画を作成する。平成28年度において機能診断を実施し、計画的な設備更新を行い安定した維持管理経営を目指す。</t>
    <rPh sb="1" eb="3">
      <t>ホンチョウ</t>
    </rPh>
    <rPh sb="6" eb="8">
      <t>チク</t>
    </rPh>
    <rPh sb="9" eb="11">
      <t>ノウギョウ</t>
    </rPh>
    <rPh sb="11" eb="13">
      <t>シュウラク</t>
    </rPh>
    <rPh sb="13" eb="15">
      <t>ハイスイ</t>
    </rPh>
    <rPh sb="15" eb="17">
      <t>シセツ</t>
    </rPh>
    <rPh sb="21" eb="23">
      <t>ソウホウ</t>
    </rPh>
    <rPh sb="25" eb="27">
      <t>キョウヨウ</t>
    </rPh>
    <rPh sb="27" eb="30">
      <t>カイシゴ</t>
    </rPh>
    <rPh sb="33" eb="34">
      <t>ネン</t>
    </rPh>
    <rPh sb="35" eb="37">
      <t>ケイカ</t>
    </rPh>
    <rPh sb="41" eb="43">
      <t>コンゴ</t>
    </rPh>
    <rPh sb="44" eb="46">
      <t>シセツ</t>
    </rPh>
    <rPh sb="46" eb="48">
      <t>コウシン</t>
    </rPh>
    <rPh sb="49" eb="51">
      <t>イジ</t>
    </rPh>
    <rPh sb="51" eb="53">
      <t>カンリ</t>
    </rPh>
    <rPh sb="53" eb="55">
      <t>ケイカク</t>
    </rPh>
    <rPh sb="56" eb="58">
      <t>サクセイ</t>
    </rPh>
    <rPh sb="61" eb="63">
      <t>ヘイセイ</t>
    </rPh>
    <rPh sb="65" eb="67">
      <t>ネンド</t>
    </rPh>
    <rPh sb="71" eb="73">
      <t>キノウ</t>
    </rPh>
    <rPh sb="73" eb="75">
      <t>シンダン</t>
    </rPh>
    <rPh sb="76" eb="78">
      <t>ジッシ</t>
    </rPh>
    <rPh sb="80" eb="83">
      <t>ケイカクテキ</t>
    </rPh>
    <rPh sb="84" eb="86">
      <t>セツビ</t>
    </rPh>
    <rPh sb="86" eb="88">
      <t>コウシン</t>
    </rPh>
    <rPh sb="89" eb="90">
      <t>オコナ</t>
    </rPh>
    <rPh sb="91" eb="93">
      <t>アンテイ</t>
    </rPh>
    <rPh sb="95" eb="97">
      <t>イジ</t>
    </rPh>
    <rPh sb="97" eb="99">
      <t>カンリ</t>
    </rPh>
    <rPh sb="99" eb="101">
      <t>ケイエイ</t>
    </rPh>
    <rPh sb="102" eb="104">
      <t>メザ</t>
    </rPh>
    <phoneticPr fontId="4"/>
  </si>
  <si>
    <t>　設備修繕で対応してきたが、設備更新を計画的に行い長寿命化を図る。また、管路においても効率的な方策を検討し更新を行う。ストックマネジメント法を活用し施設の社会的需要や老朽度の判定、改修時の費用対効果等を総合的に勘案した上で、施設の設備更新を検討する。</t>
    <rPh sb="1" eb="3">
      <t>セツビ</t>
    </rPh>
    <rPh sb="3" eb="5">
      <t>シュウゼン</t>
    </rPh>
    <rPh sb="6" eb="8">
      <t>タイオウ</t>
    </rPh>
    <rPh sb="14" eb="16">
      <t>セツビ</t>
    </rPh>
    <rPh sb="16" eb="18">
      <t>コウシン</t>
    </rPh>
    <rPh sb="19" eb="22">
      <t>ケイカクテキ</t>
    </rPh>
    <rPh sb="23" eb="24">
      <t>オコナ</t>
    </rPh>
    <rPh sb="25" eb="26">
      <t>チョウ</t>
    </rPh>
    <rPh sb="26" eb="29">
      <t>ジュミョウカ</t>
    </rPh>
    <rPh sb="30" eb="31">
      <t>ハカ</t>
    </rPh>
    <rPh sb="36" eb="38">
      <t>カンロ</t>
    </rPh>
    <rPh sb="43" eb="46">
      <t>コウリツテキ</t>
    </rPh>
    <rPh sb="47" eb="49">
      <t>ホウサク</t>
    </rPh>
    <rPh sb="50" eb="52">
      <t>ケントウ</t>
    </rPh>
    <rPh sb="53" eb="55">
      <t>コウシン</t>
    </rPh>
    <rPh sb="56" eb="57">
      <t>オコナ</t>
    </rPh>
    <rPh sb="69" eb="70">
      <t>ホウ</t>
    </rPh>
    <rPh sb="71" eb="73">
      <t>カツヨウ</t>
    </rPh>
    <rPh sb="74" eb="76">
      <t>シセツ</t>
    </rPh>
    <rPh sb="77" eb="79">
      <t>シャカイ</t>
    </rPh>
    <rPh sb="79" eb="80">
      <t>テキ</t>
    </rPh>
    <rPh sb="80" eb="82">
      <t>ジュヨウ</t>
    </rPh>
    <rPh sb="83" eb="85">
      <t>ロウキュウ</t>
    </rPh>
    <rPh sb="85" eb="86">
      <t>ド</t>
    </rPh>
    <rPh sb="87" eb="89">
      <t>ハンテイ</t>
    </rPh>
    <rPh sb="90" eb="92">
      <t>カイシュウ</t>
    </rPh>
    <rPh sb="92" eb="93">
      <t>ジ</t>
    </rPh>
    <rPh sb="94" eb="99">
      <t>ヒヨウタイコウカ</t>
    </rPh>
    <rPh sb="99" eb="100">
      <t>トウ</t>
    </rPh>
    <rPh sb="101" eb="104">
      <t>ソウゴウテキ</t>
    </rPh>
    <rPh sb="105" eb="107">
      <t>カンアン</t>
    </rPh>
    <rPh sb="109" eb="110">
      <t>ウエ</t>
    </rPh>
    <rPh sb="112" eb="114">
      <t>シセツ</t>
    </rPh>
    <rPh sb="115" eb="117">
      <t>セツビ</t>
    </rPh>
    <rPh sb="117" eb="119">
      <t>コウシン</t>
    </rPh>
    <rPh sb="120" eb="122">
      <t>ケントウ</t>
    </rPh>
    <phoneticPr fontId="4"/>
  </si>
  <si>
    <t>　本町の農業集落排水は維持管理を中心に事業経営を行っている。一般会計からの繰入に依存している現状。施設の老朽化や更新期に対応するため今後、設備更新計画をたてて、効率的な維持管理を行い繰入金の減少に努める。</t>
    <rPh sb="1" eb="3">
      <t>ホンチョウ</t>
    </rPh>
    <rPh sb="4" eb="6">
      <t>ノウギョウ</t>
    </rPh>
    <rPh sb="6" eb="8">
      <t>シュウラク</t>
    </rPh>
    <rPh sb="8" eb="10">
      <t>ハイスイ</t>
    </rPh>
    <rPh sb="11" eb="13">
      <t>イジ</t>
    </rPh>
    <rPh sb="13" eb="15">
      <t>カンリ</t>
    </rPh>
    <rPh sb="16" eb="18">
      <t>チュウシン</t>
    </rPh>
    <rPh sb="19" eb="21">
      <t>ジギョウ</t>
    </rPh>
    <rPh sb="21" eb="23">
      <t>ケイエイ</t>
    </rPh>
    <rPh sb="24" eb="25">
      <t>オコナ</t>
    </rPh>
    <rPh sb="30" eb="32">
      <t>イッパン</t>
    </rPh>
    <rPh sb="32" eb="34">
      <t>カイケイ</t>
    </rPh>
    <rPh sb="37" eb="39">
      <t>クリイレ</t>
    </rPh>
    <rPh sb="40" eb="42">
      <t>イゾン</t>
    </rPh>
    <rPh sb="46" eb="48">
      <t>ゲンジョウ</t>
    </rPh>
    <rPh sb="49" eb="51">
      <t>シセツ</t>
    </rPh>
    <rPh sb="52" eb="55">
      <t>ロウキュウカ</t>
    </rPh>
    <rPh sb="56" eb="58">
      <t>コウシン</t>
    </rPh>
    <rPh sb="58" eb="59">
      <t>キ</t>
    </rPh>
    <rPh sb="60" eb="62">
      <t>タイオウ</t>
    </rPh>
    <rPh sb="66" eb="68">
      <t>コンゴ</t>
    </rPh>
    <rPh sb="69" eb="71">
      <t>セツビ</t>
    </rPh>
    <rPh sb="71" eb="73">
      <t>コウシン</t>
    </rPh>
    <rPh sb="73" eb="75">
      <t>ケイカク</t>
    </rPh>
    <rPh sb="80" eb="83">
      <t>コウリツテキ</t>
    </rPh>
    <rPh sb="84" eb="86">
      <t>イジ</t>
    </rPh>
    <rPh sb="86" eb="88">
      <t>カンリ</t>
    </rPh>
    <rPh sb="89" eb="90">
      <t>オコナ</t>
    </rPh>
    <rPh sb="91" eb="93">
      <t>クリイレ</t>
    </rPh>
    <rPh sb="93" eb="94">
      <t>キン</t>
    </rPh>
    <rPh sb="95" eb="97">
      <t>ゲンショウ</t>
    </rPh>
    <rPh sb="98" eb="9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</si>
</sst>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606016"/>
        <c:axId val="436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43606016"/>
        <c:axId val="43607936"/>
      </c:lineChart>
      <c:dateAx>
        <c:axId val="43606016"/>
        <c:scaling>
          <c:orientation val="minMax"/>
        </c:scaling>
        <c:delete val="1"/>
        <c:axPos val="b"/>
        <c:numFmt formatCode="ge" sourceLinked="1"/>
        <c:majorTickMark val="none"/>
        <c:minorTickMark val="none"/>
        <c:tickLblPos val="none"/>
        <c:crossAx val="43607936"/>
        <c:crosses val="autoZero"/>
        <c:auto val="1"/>
        <c:lblOffset val="100"/>
        <c:baseTimeUnit val="years"/>
      </c:dateAx>
      <c:valAx>
        <c:axId val="436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52.52</c:v>
                </c:pt>
                <c:pt idx="1">
                  <c:v>51.54</c:v>
                </c:pt>
                <c:pt idx="2">
                  <c:v>51.46</c:v>
                </c:pt>
                <c:pt idx="3">
                  <c:v>50.41</c:v>
                </c:pt>
                <c:pt idx="4">
                  <c:v>50.41</c:v>
                </c:pt>
              </c:numCache>
            </c:numRef>
          </c:val>
        </c:ser>
        <c:dLbls>
          <c:showLegendKey val="0"/>
          <c:showVal val="0"/>
          <c:showCatName val="0"/>
          <c:showSerName val="0"/>
          <c:showPercent val="0"/>
          <c:showBubbleSize val="0"/>
        </c:dLbls>
        <c:gapWidth val="150"/>
        <c:axId val="92090752"/>
        <c:axId val="920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92090752"/>
        <c:axId val="92092672"/>
      </c:lineChart>
      <c:dateAx>
        <c:axId val="92090752"/>
        <c:scaling>
          <c:orientation val="minMax"/>
        </c:scaling>
        <c:delete val="1"/>
        <c:axPos val="b"/>
        <c:numFmt formatCode="ge" sourceLinked="1"/>
        <c:majorTickMark val="none"/>
        <c:minorTickMark val="none"/>
        <c:tickLblPos val="none"/>
        <c:crossAx val="92092672"/>
        <c:crosses val="autoZero"/>
        <c:auto val="1"/>
        <c:lblOffset val="100"/>
        <c:baseTimeUnit val="years"/>
      </c:dateAx>
      <c:valAx>
        <c:axId val="920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81.92</c:v>
                </c:pt>
                <c:pt idx="1">
                  <c:v>82.75</c:v>
                </c:pt>
                <c:pt idx="2">
                  <c:v>82.13</c:v>
                </c:pt>
                <c:pt idx="3">
                  <c:v>81.86</c:v>
                </c:pt>
                <c:pt idx="4">
                  <c:v>77.959999999999994</c:v>
                </c:pt>
              </c:numCache>
            </c:numRef>
          </c:val>
        </c:ser>
        <c:dLbls>
          <c:showLegendKey val="0"/>
          <c:showVal val="0"/>
          <c:showCatName val="0"/>
          <c:showSerName val="0"/>
          <c:showPercent val="0"/>
          <c:showBubbleSize val="0"/>
        </c:dLbls>
        <c:gapWidth val="150"/>
        <c:axId val="92139520"/>
        <c:axId val="921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92139520"/>
        <c:axId val="92141440"/>
      </c:lineChart>
      <c:dateAx>
        <c:axId val="92139520"/>
        <c:scaling>
          <c:orientation val="minMax"/>
        </c:scaling>
        <c:delete val="1"/>
        <c:axPos val="b"/>
        <c:numFmt formatCode="ge" sourceLinked="1"/>
        <c:majorTickMark val="none"/>
        <c:minorTickMark val="none"/>
        <c:tickLblPos val="none"/>
        <c:crossAx val="92141440"/>
        <c:crosses val="autoZero"/>
        <c:auto val="1"/>
        <c:lblOffset val="100"/>
        <c:baseTimeUnit val="years"/>
      </c:dateAx>
      <c:valAx>
        <c:axId val="921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61.88</c:v>
                </c:pt>
                <c:pt idx="1">
                  <c:v>65.56</c:v>
                </c:pt>
                <c:pt idx="2">
                  <c:v>66.459999999999994</c:v>
                </c:pt>
                <c:pt idx="3">
                  <c:v>66.06</c:v>
                </c:pt>
                <c:pt idx="4">
                  <c:v>71.64</c:v>
                </c:pt>
              </c:numCache>
            </c:numRef>
          </c:val>
        </c:ser>
        <c:dLbls>
          <c:showLegendKey val="0"/>
          <c:showVal val="0"/>
          <c:showCatName val="0"/>
          <c:showSerName val="0"/>
          <c:showPercent val="0"/>
          <c:showBubbleSize val="0"/>
        </c:dLbls>
        <c:gapWidth val="150"/>
        <c:axId val="43629952"/>
        <c:axId val="436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29952"/>
        <c:axId val="43632128"/>
      </c:lineChart>
      <c:dateAx>
        <c:axId val="43629952"/>
        <c:scaling>
          <c:orientation val="minMax"/>
        </c:scaling>
        <c:delete val="1"/>
        <c:axPos val="b"/>
        <c:numFmt formatCode="ge" sourceLinked="1"/>
        <c:majorTickMark val="none"/>
        <c:minorTickMark val="none"/>
        <c:tickLblPos val="none"/>
        <c:crossAx val="43632128"/>
        <c:crosses val="autoZero"/>
        <c:auto val="1"/>
        <c:lblOffset val="100"/>
        <c:baseTimeUnit val="years"/>
      </c:dateAx>
      <c:valAx>
        <c:axId val="436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70528"/>
        <c:axId val="436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70528"/>
        <c:axId val="43672704"/>
      </c:lineChart>
      <c:dateAx>
        <c:axId val="43670528"/>
        <c:scaling>
          <c:orientation val="minMax"/>
        </c:scaling>
        <c:delete val="1"/>
        <c:axPos val="b"/>
        <c:numFmt formatCode="ge" sourceLinked="1"/>
        <c:majorTickMark val="none"/>
        <c:minorTickMark val="none"/>
        <c:tickLblPos val="none"/>
        <c:crossAx val="43672704"/>
        <c:crosses val="autoZero"/>
        <c:auto val="1"/>
        <c:lblOffset val="100"/>
        <c:baseTimeUnit val="years"/>
      </c:dateAx>
      <c:valAx>
        <c:axId val="436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253632"/>
        <c:axId val="552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53632"/>
        <c:axId val="55255808"/>
      </c:lineChart>
      <c:dateAx>
        <c:axId val="55253632"/>
        <c:scaling>
          <c:orientation val="minMax"/>
        </c:scaling>
        <c:delete val="1"/>
        <c:axPos val="b"/>
        <c:numFmt formatCode="ge" sourceLinked="1"/>
        <c:majorTickMark val="none"/>
        <c:minorTickMark val="none"/>
        <c:tickLblPos val="none"/>
        <c:crossAx val="55255808"/>
        <c:crosses val="autoZero"/>
        <c:auto val="1"/>
        <c:lblOffset val="100"/>
        <c:baseTimeUnit val="years"/>
      </c:dateAx>
      <c:valAx>
        <c:axId val="552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265920"/>
        <c:axId val="552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65920"/>
        <c:axId val="55284480"/>
      </c:lineChart>
      <c:dateAx>
        <c:axId val="55265920"/>
        <c:scaling>
          <c:orientation val="minMax"/>
        </c:scaling>
        <c:delete val="1"/>
        <c:axPos val="b"/>
        <c:numFmt formatCode="ge" sourceLinked="1"/>
        <c:majorTickMark val="none"/>
        <c:minorTickMark val="none"/>
        <c:tickLblPos val="none"/>
        <c:crossAx val="55284480"/>
        <c:crosses val="autoZero"/>
        <c:auto val="1"/>
        <c:lblOffset val="100"/>
        <c:baseTimeUnit val="years"/>
      </c:dateAx>
      <c:valAx>
        <c:axId val="552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06880"/>
        <c:axId val="553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06880"/>
        <c:axId val="55309056"/>
      </c:lineChart>
      <c:dateAx>
        <c:axId val="55306880"/>
        <c:scaling>
          <c:orientation val="minMax"/>
        </c:scaling>
        <c:delete val="1"/>
        <c:axPos val="b"/>
        <c:numFmt formatCode="ge" sourceLinked="1"/>
        <c:majorTickMark val="none"/>
        <c:minorTickMark val="none"/>
        <c:tickLblPos val="none"/>
        <c:crossAx val="55309056"/>
        <c:crosses val="autoZero"/>
        <c:auto val="1"/>
        <c:lblOffset val="100"/>
        <c:baseTimeUnit val="years"/>
      </c:dateAx>
      <c:valAx>
        <c:axId val="55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7.23</c:v>
                </c:pt>
                <c:pt idx="1">
                  <c:v>0</c:v>
                </c:pt>
                <c:pt idx="2">
                  <c:v>0</c:v>
                </c:pt>
                <c:pt idx="3">
                  <c:v>0</c:v>
                </c:pt>
                <c:pt idx="4">
                  <c:v>0</c:v>
                </c:pt>
              </c:numCache>
            </c:numRef>
          </c:val>
        </c:ser>
        <c:dLbls>
          <c:showLegendKey val="0"/>
          <c:showVal val="0"/>
          <c:showCatName val="0"/>
          <c:showSerName val="0"/>
          <c:showPercent val="0"/>
          <c:showBubbleSize val="0"/>
        </c:dLbls>
        <c:gapWidth val="150"/>
        <c:axId val="91723648"/>
        <c:axId val="917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91723648"/>
        <c:axId val="91734016"/>
      </c:lineChart>
      <c:dateAx>
        <c:axId val="91723648"/>
        <c:scaling>
          <c:orientation val="minMax"/>
        </c:scaling>
        <c:delete val="1"/>
        <c:axPos val="b"/>
        <c:numFmt formatCode="ge" sourceLinked="1"/>
        <c:majorTickMark val="none"/>
        <c:minorTickMark val="none"/>
        <c:tickLblPos val="none"/>
        <c:crossAx val="91734016"/>
        <c:crosses val="autoZero"/>
        <c:auto val="1"/>
        <c:lblOffset val="100"/>
        <c:baseTimeUnit val="years"/>
      </c:dateAx>
      <c:valAx>
        <c:axId val="917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60.2</c:v>
                </c:pt>
                <c:pt idx="1">
                  <c:v>54.33</c:v>
                </c:pt>
                <c:pt idx="2">
                  <c:v>55.4</c:v>
                </c:pt>
                <c:pt idx="3">
                  <c:v>55.41</c:v>
                </c:pt>
                <c:pt idx="4">
                  <c:v>47.25</c:v>
                </c:pt>
              </c:numCache>
            </c:numRef>
          </c:val>
        </c:ser>
        <c:dLbls>
          <c:showLegendKey val="0"/>
          <c:showVal val="0"/>
          <c:showCatName val="0"/>
          <c:showSerName val="0"/>
          <c:showPercent val="0"/>
          <c:showBubbleSize val="0"/>
        </c:dLbls>
        <c:gapWidth val="150"/>
        <c:axId val="92034560"/>
        <c:axId val="920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92034560"/>
        <c:axId val="92036480"/>
      </c:lineChart>
      <c:dateAx>
        <c:axId val="92034560"/>
        <c:scaling>
          <c:orientation val="minMax"/>
        </c:scaling>
        <c:delete val="1"/>
        <c:axPos val="b"/>
        <c:numFmt formatCode="ge" sourceLinked="1"/>
        <c:majorTickMark val="none"/>
        <c:minorTickMark val="none"/>
        <c:tickLblPos val="none"/>
        <c:crossAx val="92036480"/>
        <c:crosses val="autoZero"/>
        <c:auto val="1"/>
        <c:lblOffset val="100"/>
        <c:baseTimeUnit val="years"/>
      </c:dateAx>
      <c:valAx>
        <c:axId val="920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236.71</c:v>
                </c:pt>
                <c:pt idx="1">
                  <c:v>260.02999999999997</c:v>
                </c:pt>
                <c:pt idx="2">
                  <c:v>267.06</c:v>
                </c:pt>
                <c:pt idx="3">
                  <c:v>273.5</c:v>
                </c:pt>
                <c:pt idx="4">
                  <c:v>340.58</c:v>
                </c:pt>
              </c:numCache>
            </c:numRef>
          </c:val>
        </c:ser>
        <c:dLbls>
          <c:showLegendKey val="0"/>
          <c:showVal val="0"/>
          <c:showCatName val="0"/>
          <c:showSerName val="0"/>
          <c:showPercent val="0"/>
          <c:showBubbleSize val="0"/>
        </c:dLbls>
        <c:gapWidth val="150"/>
        <c:axId val="92054272"/>
        <c:axId val="920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92054272"/>
        <c:axId val="92056192"/>
      </c:lineChart>
      <c:dateAx>
        <c:axId val="92054272"/>
        <c:scaling>
          <c:orientation val="minMax"/>
        </c:scaling>
        <c:delete val="1"/>
        <c:axPos val="b"/>
        <c:numFmt formatCode="ge" sourceLinked="1"/>
        <c:majorTickMark val="none"/>
        <c:minorTickMark val="none"/>
        <c:tickLblPos val="none"/>
        <c:crossAx val="92056192"/>
        <c:crosses val="autoZero"/>
        <c:auto val="1"/>
        <c:lblOffset val="100"/>
        <c:baseTimeUnit val="years"/>
      </c:dateAx>
      <c:valAx>
        <c:axId val="920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設楽町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5408</v>
      </c>
      <c r="AM8" s="64"/>
      <c r="AN8" s="64"/>
      <c r="AO8" s="64"/>
      <c r="AP8" s="64"/>
      <c r="AQ8" s="64"/>
      <c r="AR8" s="64"/>
      <c r="AS8" s="64"/>
      <c r="AT8" s="63">
        <f>データ!S6</f>
        <v>273.94</v>
      </c>
      <c r="AU8" s="63"/>
      <c r="AV8" s="63"/>
      <c r="AW8" s="63"/>
      <c r="AX8" s="63"/>
      <c r="AY8" s="63"/>
      <c r="AZ8" s="63"/>
      <c r="BA8" s="63"/>
      <c r="BB8" s="63">
        <f>データ!T6</f>
        <v>19.739999999999998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43.7</v>
      </c>
      <c r="Q10" s="63"/>
      <c r="R10" s="63"/>
      <c r="S10" s="63"/>
      <c r="T10" s="63"/>
      <c r="U10" s="63"/>
      <c r="V10" s="63"/>
      <c r="W10" s="63">
        <f>データ!P6</f>
        <v>100</v>
      </c>
      <c r="X10" s="63"/>
      <c r="Y10" s="63"/>
      <c r="Z10" s="63"/>
      <c r="AA10" s="63"/>
      <c r="AB10" s="63"/>
      <c r="AC10" s="63"/>
      <c r="AD10" s="64">
        <f>データ!Q6</f>
        <v>2916</v>
      </c>
      <c r="AE10" s="64"/>
      <c r="AF10" s="64"/>
      <c r="AG10" s="64"/>
      <c r="AH10" s="64"/>
      <c r="AI10" s="64"/>
      <c r="AJ10" s="64"/>
      <c r="AK10" s="2"/>
      <c r="AL10" s="64">
        <f>データ!U6</f>
        <v>2341</v>
      </c>
      <c r="AM10" s="64"/>
      <c r="AN10" s="64"/>
      <c r="AO10" s="64"/>
      <c r="AP10" s="64"/>
      <c r="AQ10" s="64"/>
      <c r="AR10" s="64"/>
      <c r="AS10" s="64"/>
      <c r="AT10" s="63">
        <f>データ!V6</f>
        <v>3.01</v>
      </c>
      <c r="AU10" s="63"/>
      <c r="AV10" s="63"/>
      <c r="AW10" s="63"/>
      <c r="AX10" s="63"/>
      <c r="AY10" s="63"/>
      <c r="AZ10" s="63"/>
      <c r="BA10" s="63"/>
      <c r="BB10" s="63">
        <f>データ!W6</f>
        <v>777.74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235610</v>
      </c>
      <c r="D6" s="31">
        <f t="shared" si="3"/>
        <v>47</v>
      </c>
      <c r="E6" s="31">
        <f t="shared" si="3"/>
        <v>17</v>
      </c>
      <c r="F6" s="31">
        <f t="shared" si="3"/>
        <v>5</v>
      </c>
      <c r="G6" s="31">
        <f t="shared" si="3"/>
        <v>0</v>
      </c>
      <c r="H6" s="31" t="str">
        <f t="shared" si="3"/>
        <v>愛知県　設楽町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43.7</v>
      </c>
      <c r="P6" s="32">
        <f t="shared" si="3"/>
        <v>100</v>
      </c>
      <c r="Q6" s="32">
        <f t="shared" si="3"/>
        <v>2916</v>
      </c>
      <c r="R6" s="32">
        <f t="shared" si="3"/>
        <v>5408</v>
      </c>
      <c r="S6" s="32">
        <f t="shared" si="3"/>
        <v>273.94</v>
      </c>
      <c r="T6" s="32">
        <f t="shared" si="3"/>
        <v>19.739999999999998</v>
      </c>
      <c r="U6" s="32">
        <f t="shared" si="3"/>
        <v>2341</v>
      </c>
      <c r="V6" s="32">
        <f t="shared" si="3"/>
        <v>3.01</v>
      </c>
      <c r="W6" s="32">
        <f t="shared" si="3"/>
        <v>777.74</v>
      </c>
      <c r="X6" s="33">
        <f>IF(X7="",NA(),X7)</f>
        <v>61.88</v>
      </c>
      <c r="Y6" s="33">
        <f t="shared" ref="Y6:AG6" si="4">IF(Y7="",NA(),Y7)</f>
        <v>65.56</v>
      </c>
      <c r="Z6" s="33">
        <f t="shared" si="4"/>
        <v>66.459999999999994</v>
      </c>
      <c r="AA6" s="33">
        <f t="shared" si="4"/>
        <v>66.06</v>
      </c>
      <c r="AB6" s="33">
        <f t="shared" si="4"/>
        <v>71.64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7.23</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60.2</v>
      </c>
      <c r="BQ6" s="33">
        <f t="shared" ref="BQ6:BY6" si="8">IF(BQ7="",NA(),BQ7)</f>
        <v>54.33</v>
      </c>
      <c r="BR6" s="33">
        <f t="shared" si="8"/>
        <v>55.4</v>
      </c>
      <c r="BS6" s="33">
        <f t="shared" si="8"/>
        <v>55.41</v>
      </c>
      <c r="BT6" s="33">
        <f t="shared" si="8"/>
        <v>47.25</v>
      </c>
      <c r="BU6" s="33">
        <f t="shared" si="8"/>
        <v>43.24</v>
      </c>
      <c r="BV6" s="33">
        <f t="shared" si="8"/>
        <v>42.13</v>
      </c>
      <c r="BW6" s="33">
        <f t="shared" si="8"/>
        <v>42.48</v>
      </c>
      <c r="BX6" s="33">
        <f t="shared" si="8"/>
        <v>41.04</v>
      </c>
      <c r="BY6" s="33">
        <f t="shared" si="8"/>
        <v>50.82</v>
      </c>
      <c r="BZ6" s="32" t="str">
        <f>IF(BZ7="","",IF(BZ7="-","【-】","【"&amp;SUBSTITUTE(TEXT(BZ7,"#,##0.00"),"-","△")&amp;"】"))</f>
        <v>【51.49】</v>
      </c>
      <c r="CA6" s="33">
        <f>IF(CA7="",NA(),CA7)</f>
        <v>236.71</v>
      </c>
      <c r="CB6" s="33">
        <f t="shared" ref="CB6:CJ6" si="9">IF(CB7="",NA(),CB7)</f>
        <v>260.02999999999997</v>
      </c>
      <c r="CC6" s="33">
        <f t="shared" si="9"/>
        <v>267.06</v>
      </c>
      <c r="CD6" s="33">
        <f t="shared" si="9"/>
        <v>273.5</v>
      </c>
      <c r="CE6" s="33">
        <f t="shared" si="9"/>
        <v>340.58</v>
      </c>
      <c r="CF6" s="33">
        <f t="shared" si="9"/>
        <v>338.76</v>
      </c>
      <c r="CG6" s="33">
        <f t="shared" si="9"/>
        <v>348.41</v>
      </c>
      <c r="CH6" s="33">
        <f t="shared" si="9"/>
        <v>343.8</v>
      </c>
      <c r="CI6" s="33">
        <f t="shared" si="9"/>
        <v>357.08</v>
      </c>
      <c r="CJ6" s="33">
        <f t="shared" si="9"/>
        <v>300.52</v>
      </c>
      <c r="CK6" s="32" t="str">
        <f>IF(CK7="","",IF(CK7="-","【-】","【"&amp;SUBSTITUTE(TEXT(CK7,"#,##0.00"),"-","△")&amp;"】"))</f>
        <v>【295.10】</v>
      </c>
      <c r="CL6" s="33">
        <f>IF(CL7="",NA(),CL7)</f>
        <v>52.52</v>
      </c>
      <c r="CM6" s="33">
        <f t="shared" ref="CM6:CU6" si="10">IF(CM7="",NA(),CM7)</f>
        <v>51.54</v>
      </c>
      <c r="CN6" s="33">
        <f t="shared" si="10"/>
        <v>51.46</v>
      </c>
      <c r="CO6" s="33">
        <f t="shared" si="10"/>
        <v>50.41</v>
      </c>
      <c r="CP6" s="33">
        <f t="shared" si="10"/>
        <v>50.41</v>
      </c>
      <c r="CQ6" s="33">
        <f t="shared" si="10"/>
        <v>44.65</v>
      </c>
      <c r="CR6" s="33">
        <f t="shared" si="10"/>
        <v>46.85</v>
      </c>
      <c r="CS6" s="33">
        <f t="shared" si="10"/>
        <v>46.06</v>
      </c>
      <c r="CT6" s="33">
        <f t="shared" si="10"/>
        <v>45.95</v>
      </c>
      <c r="CU6" s="33">
        <f t="shared" si="10"/>
        <v>53.24</v>
      </c>
      <c r="CV6" s="32" t="str">
        <f>IF(CV7="","",IF(CV7="-","【-】","【"&amp;SUBSTITUTE(TEXT(CV7,"#,##0.00"),"-","△")&amp;"】"))</f>
        <v>【53.32】</v>
      </c>
      <c r="CW6" s="33">
        <f>IF(CW7="",NA(),CW7)</f>
        <v>81.92</v>
      </c>
      <c r="CX6" s="33">
        <f t="shared" ref="CX6:DF6" si="11">IF(CX7="",NA(),CX7)</f>
        <v>82.75</v>
      </c>
      <c r="CY6" s="33">
        <f t="shared" si="11"/>
        <v>82.13</v>
      </c>
      <c r="CZ6" s="33">
        <f t="shared" si="11"/>
        <v>81.86</v>
      </c>
      <c r="DA6" s="33">
        <f t="shared" si="11"/>
        <v>77.959999999999994</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235610</v>
      </c>
      <c r="D7" s="35">
        <v>47</v>
      </c>
      <c r="E7" s="35">
        <v>17</v>
      </c>
      <c r="F7" s="35">
        <v>5</v>
      </c>
      <c r="G7" s="35">
        <v>0</v>
      </c>
      <c r="H7" s="35" t="s">
        <v>96</v>
      </c>
      <c r="I7" s="35" t="s">
        <v>97</v>
      </c>
      <c r="J7" s="35" t="s">
        <v>98</v>
      </c>
      <c r="K7" s="35" t="s">
        <v>99</v>
      </c>
      <c r="L7" s="35" t="s">
        <v>100</v>
      </c>
      <c r="M7" s="36" t="s">
        <v>101</v>
      </c>
      <c r="N7" s="36" t="s">
        <v>102</v>
      </c>
      <c r="O7" s="36">
        <v>43.7</v>
      </c>
      <c r="P7" s="36">
        <v>100</v>
      </c>
      <c r="Q7" s="36">
        <v>2916</v>
      </c>
      <c r="R7" s="36">
        <v>5408</v>
      </c>
      <c r="S7" s="36">
        <v>273.94</v>
      </c>
      <c r="T7" s="36">
        <v>19.739999999999998</v>
      </c>
      <c r="U7" s="36">
        <v>2341</v>
      </c>
      <c r="V7" s="36">
        <v>3.01</v>
      </c>
      <c r="W7" s="36">
        <v>777.74</v>
      </c>
      <c r="X7" s="36">
        <v>61.88</v>
      </c>
      <c r="Y7" s="36">
        <v>65.56</v>
      </c>
      <c r="Z7" s="36">
        <v>66.459999999999994</v>
      </c>
      <c r="AA7" s="36">
        <v>66.06</v>
      </c>
      <c r="AB7" s="36">
        <v>71.64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7.23</v>
      </c>
      <c r="BF7" s="36">
        <v>0</v>
      </c>
      <c r="BG7" s="36">
        <v>0</v>
      </c>
      <c r="BH7" s="36">
        <v>0</v>
      </c>
      <c r="BI7" s="36">
        <v>0</v>
      </c>
      <c r="BJ7" s="36">
        <v>1316.7</v>
      </c>
      <c r="BK7" s="36">
        <v>1224.75</v>
      </c>
      <c r="BL7" s="36">
        <v>1144.05</v>
      </c>
      <c r="BM7" s="36">
        <v>1117.1099999999999</v>
      </c>
      <c r="BN7" s="36">
        <v>1044.8</v>
      </c>
      <c r="BO7" s="36">
        <v>992.47</v>
      </c>
      <c r="BP7" s="36">
        <v>60.2</v>
      </c>
      <c r="BQ7" s="36">
        <v>54.33</v>
      </c>
      <c r="BR7" s="36">
        <v>55.4</v>
      </c>
      <c r="BS7" s="36">
        <v>55.41</v>
      </c>
      <c r="BT7" s="36">
        <v>47.25</v>
      </c>
      <c r="BU7" s="36">
        <v>43.24</v>
      </c>
      <c r="BV7" s="36">
        <v>42.13</v>
      </c>
      <c r="BW7" s="36">
        <v>42.48</v>
      </c>
      <c r="BX7" s="36">
        <v>41.04</v>
      </c>
      <c r="BY7" s="36">
        <v>50.82</v>
      </c>
      <c r="BZ7" s="36">
        <v>51.49</v>
      </c>
      <c r="CA7" s="36">
        <v>236.71</v>
      </c>
      <c r="CB7" s="36">
        <v>260.02999999999997</v>
      </c>
      <c r="CC7" s="36">
        <v>267.06</v>
      </c>
      <c r="CD7" s="36">
        <v>273.5</v>
      </c>
      <c r="CE7" s="36">
        <v>340.58</v>
      </c>
      <c r="CF7" s="36">
        <v>338.76</v>
      </c>
      <c r="CG7" s="36">
        <v>348.41</v>
      </c>
      <c r="CH7" s="36">
        <v>343.8</v>
      </c>
      <c r="CI7" s="36">
        <v>357.08</v>
      </c>
      <c r="CJ7" s="36">
        <v>300.52</v>
      </c>
      <c r="CK7" s="36">
        <v>295.10000000000002</v>
      </c>
      <c r="CL7" s="36">
        <v>52.52</v>
      </c>
      <c r="CM7" s="36">
        <v>51.54</v>
      </c>
      <c r="CN7" s="36">
        <v>51.46</v>
      </c>
      <c r="CO7" s="36">
        <v>50.41</v>
      </c>
      <c r="CP7" s="36">
        <v>50.41</v>
      </c>
      <c r="CQ7" s="36">
        <v>44.65</v>
      </c>
      <c r="CR7" s="36">
        <v>46.85</v>
      </c>
      <c r="CS7" s="36">
        <v>46.06</v>
      </c>
      <c r="CT7" s="36">
        <v>45.95</v>
      </c>
      <c r="CU7" s="36">
        <v>53.24</v>
      </c>
      <c r="CV7" s="36">
        <v>53.32</v>
      </c>
      <c r="CW7" s="36">
        <v>81.92</v>
      </c>
      <c r="CX7" s="36">
        <v>82.75</v>
      </c>
      <c r="CY7" s="36">
        <v>82.13</v>
      </c>
      <c r="CZ7" s="36">
        <v>81.86</v>
      </c>
      <c r="DA7" s="36">
        <v>77.959999999999994</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2016-02-03T09:14:53Z</dcterms:created>
  <dcterms:modified xsi:type="dcterms:W3CDTF">2016-02-25T03:00:11Z</dcterms:modified>
</cp:coreProperties>
</file>