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<sst xmlns="http://schemas.openxmlformats.org/spreadsheetml/2006/main" count="220" uniqueCount="107">
  <si>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</si>
  <si>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</si>
  <si>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</si>
  <si>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</si>
  <si>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</si>
  <si>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</si>
  <si>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</si>
  <si>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</si>
  <si>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</si>
  <si>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</si>
  <si>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</si>
  <si>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</si>
  <si>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</si>
  <si>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</si>
  <si>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</si>
  <si>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</si>
  <si>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</si>
  <si>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</si>
  <si>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</si>
  <si>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</si>
  <si>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</si>
  <si>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</si>
  <si>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</si>
  <si>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</si>
  <si>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</si>
  <si>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</si>
  <si>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</si>
  <si>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</si>
  <si>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</si>
  <si>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</si>
  <si>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</si>
  <si>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</si>
  <si>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</si>
  <si>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</si>
  <si>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</si>
  <si>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</si>
  <si>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</si>
  <si>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</si>
  <si>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</si>
  <si>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</si>
  <si>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</si>
  <si>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</si>
  <si>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</si>
  <si>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</si>
  <si>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</si>
  <si>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</si>
  <si>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</si>
  <si>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</si>
  <si>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</si>
  <si>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</si>
  <si>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</si>
  <si>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</si>
  <si>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</si>
  <si>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</si>
  <si>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</si>
  <si>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</si>
  <si>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</si>
  <si>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</si>
  <si>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</si>
  <si>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</si>
  <si>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</si>
  <si>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</si>
  <si>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</si>
  <si>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</si>
  <si>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</si>
  <si>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</si>
  <si>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</si>
  <si>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</si>
  <si>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</si>
  <si>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</si>
  <si>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</si>
  <si>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</si>
  <si>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</si>
  <si>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</si>
  <si>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</si>
  <si>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</si>
  <si>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</si>
  <si>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</si>
  <si>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</si>
  <si>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</si>
  <si>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</si>
  <si>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</si>
  <si>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</si>
  <si>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</si>
  <si>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</si>
  <si>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</si>
  <si>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</si>
  <si>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</si>
  <si>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</si>
  <si>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</si>
  <si>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</si>
  <si>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</si>
  <si>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</si>
  <si>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北名古屋水道企業団</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</si>
  <si>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</si>
  <si>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</si>
  <si>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</si>
  <si>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</si>
  <si>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</si>
  <si>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</si>
  <si>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</si>
  <si>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</si>
  <si>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</si>
  <si>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</si>
  <si>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①有形固定資産減価償却率は類似団体の平均値とほぼ同等であるため、平均的な更新を行っているといえる。
②管路経年化率は類似団体の平均値より高く、耐用年数を経過した管が多いことを示している。年毎に率は減少傾向にあるため、このままであれば経年化率は減少するが、更新していくための費用を確実に捻出するための努力が必要となる。
③管路更新率は平均２．２％であるため更新ペースは約４５年である。概ね法定耐用年数で更新している。</t>
    <rPh sb="1" eb="3">
      <t>ユウケイ</t>
    </rPh>
    <rPh sb="3" eb="7">
      <t>コテイシサン</t>
    </rPh>
    <rPh sb="7" eb="9">
      <t>ゲンカ</t>
    </rPh>
    <rPh sb="9" eb="12">
      <t>ショウキャクリツ</t>
    </rPh>
    <rPh sb="13" eb="17">
      <t>ルイジダンタイ</t>
    </rPh>
    <rPh sb="18" eb="21">
      <t>ヘイキンチ</t>
    </rPh>
    <rPh sb="24" eb="26">
      <t>ドウトウ</t>
    </rPh>
    <rPh sb="32" eb="35">
      <t>ヘイキンテキ</t>
    </rPh>
    <rPh sb="36" eb="38">
      <t>コウシン</t>
    </rPh>
    <rPh sb="39" eb="40">
      <t>オコナ</t>
    </rPh>
    <rPh sb="51" eb="53">
      <t>カンロ</t>
    </rPh>
    <rPh sb="53" eb="56">
      <t>ケイネンカ</t>
    </rPh>
    <rPh sb="56" eb="57">
      <t>リツ</t>
    </rPh>
    <rPh sb="58" eb="62">
      <t>ルイジダンタイ</t>
    </rPh>
    <rPh sb="63" eb="66">
      <t>ヘイキンチ</t>
    </rPh>
    <rPh sb="68" eb="69">
      <t>タカ</t>
    </rPh>
    <rPh sb="71" eb="75">
      <t>タイヨウネンスウ</t>
    </rPh>
    <rPh sb="76" eb="78">
      <t>ケイカ</t>
    </rPh>
    <rPh sb="80" eb="81">
      <t>カン</t>
    </rPh>
    <rPh sb="82" eb="83">
      <t>オオ</t>
    </rPh>
    <rPh sb="87" eb="88">
      <t>シメ</t>
    </rPh>
    <phoneticPr fontId="4"/>
  </si>
  <si>
    <t>　現状の経営は類似団体の平均値と比較してもどの項目においても同等もしくはよい数値を示していると思われる。
　しかし、管路経年化率は平均より高く、更新を早めていく必要があるが、財政計画上、延命化とも合わせ考慮していく必要がある。しかし、将来的には少子化が進み収益が減少することが予想されるため、財源を確保するには、経営の合理化や料金改定を含め、利益を上げる努力が必要である。
　また、更新の際には、耐震管の採用により更新サイクルの長い管種にしていく必要がある。</t>
    <rPh sb="1" eb="3">
      <t>ゲンジョウ</t>
    </rPh>
    <rPh sb="4" eb="6">
      <t>ケイエイ</t>
    </rPh>
    <rPh sb="7" eb="9">
      <t>ルイジ</t>
    </rPh>
    <rPh sb="9" eb="11">
      <t>ダンタイ</t>
    </rPh>
    <rPh sb="12" eb="15">
      <t>ヘイキンチ</t>
    </rPh>
    <rPh sb="16" eb="18">
      <t>ヒカク</t>
    </rPh>
    <rPh sb="23" eb="25">
      <t>コウモク</t>
    </rPh>
    <rPh sb="30" eb="32">
      <t>ドウトウ</t>
    </rPh>
    <rPh sb="38" eb="40">
      <t>スウチ</t>
    </rPh>
    <rPh sb="41" eb="42">
      <t>シメ</t>
    </rPh>
    <rPh sb="47" eb="48">
      <t>オモ</t>
    </rPh>
    <rPh sb="58" eb="60">
      <t>カンロ</t>
    </rPh>
    <rPh sb="60" eb="63">
      <t>ケイネンカ</t>
    </rPh>
    <rPh sb="63" eb="64">
      <t>リツ</t>
    </rPh>
    <rPh sb="65" eb="67">
      <t>ヘイキン</t>
    </rPh>
    <rPh sb="69" eb="70">
      <t>タカ</t>
    </rPh>
    <rPh sb="72" eb="74">
      <t>コウシン</t>
    </rPh>
    <rPh sb="75" eb="76">
      <t>ハヤ</t>
    </rPh>
    <rPh sb="80" eb="82">
      <t>ヒツヨウ</t>
    </rPh>
    <rPh sb="87" eb="89">
      <t>ザイセイ</t>
    </rPh>
    <rPh sb="89" eb="92">
      <t>ケイカクジョウ</t>
    </rPh>
    <rPh sb="93" eb="95">
      <t>エンメイ</t>
    </rPh>
    <rPh sb="95" eb="96">
      <t>カ</t>
    </rPh>
    <rPh sb="98" eb="99">
      <t>ア</t>
    </rPh>
    <rPh sb="101" eb="103">
      <t>コウリョ</t>
    </rPh>
    <rPh sb="107" eb="109">
      <t>ヒツヨウ</t>
    </rPh>
    <rPh sb="117" eb="120">
      <t>ショウライテキ</t>
    </rPh>
    <rPh sb="122" eb="124">
      <t>ショウシ</t>
    </rPh>
    <rPh sb="124" eb="125">
      <t>カ</t>
    </rPh>
    <rPh sb="126" eb="127">
      <t>スス</t>
    </rPh>
    <rPh sb="128" eb="130">
      <t>シュウエキ</t>
    </rPh>
    <rPh sb="131" eb="133">
      <t>ゲンショウ</t>
    </rPh>
    <rPh sb="138" eb="140">
      <t>ヨソウ</t>
    </rPh>
    <rPh sb="146" eb="148">
      <t>ザイゲン</t>
    </rPh>
    <rPh sb="149" eb="151">
      <t>カクホ</t>
    </rPh>
    <rPh sb="156" eb="158">
      <t>ケイエイ</t>
    </rPh>
    <rPh sb="159" eb="162">
      <t>ゴウリカ</t>
    </rPh>
    <rPh sb="163" eb="165">
      <t>リョウキン</t>
    </rPh>
    <rPh sb="165" eb="167">
      <t>カイテイ</t>
    </rPh>
    <rPh sb="168" eb="169">
      <t>フク</t>
    </rPh>
    <rPh sb="171" eb="173">
      <t>リエキ</t>
    </rPh>
    <rPh sb="174" eb="175">
      <t>ア</t>
    </rPh>
    <rPh sb="177" eb="179">
      <t>ドリョク</t>
    </rPh>
    <rPh sb="180" eb="182">
      <t>ヒツヨウ</t>
    </rPh>
    <rPh sb="191" eb="193">
      <t>コウシン</t>
    </rPh>
    <rPh sb="194" eb="195">
      <t>サイ</t>
    </rPh>
    <rPh sb="198" eb="200">
      <t>タイシン</t>
    </rPh>
    <rPh sb="200" eb="201">
      <t>カン</t>
    </rPh>
    <rPh sb="202" eb="204">
      <t>サイヨウ</t>
    </rPh>
    <rPh sb="207" eb="209">
      <t>コウシン</t>
    </rPh>
    <rPh sb="214" eb="215">
      <t>ナガ</t>
    </rPh>
    <rPh sb="216" eb="218">
      <t>カンシュ</t>
    </rPh>
    <rPh sb="223" eb="225">
      <t>ヒツヨウ</t>
    </rPh>
    <phoneticPr fontId="4"/>
  </si>
  <si>
    <t>①経常収支は黒字を維持しているため、この状態を維持できるように、無駄を省く努力を続けていく必要がある。
②累積欠損金比率は０％を維持しているため、健全といえる。
③流動比率は１００％を上回っているが、類似団体の平均値より低く、近年減少している
④類似団体の平均値よりは低く、必要な更新の先送りはほぼ行っていないため、経営は健全といえる。
⑤料金回収率は１００％を上回っているため、給水収益以外の収入で補ってない。このまま維持していく必要がある。
⑥給水原価は類似団体の平均よりは低い。県水以外に自己水が３割ほどあるためと思われる。
⑦施設利用率は８割ほどであるため、施設は有効利用されていると判断できる。
⑧有収率は９３％前後で推移しており類似団体の平均値より高い。今後も率を上げる努力を行う必要がある。
　</t>
    <rPh sb="1" eb="3">
      <t>ケイジョウ</t>
    </rPh>
    <rPh sb="3" eb="5">
      <t>シュウシ</t>
    </rPh>
    <rPh sb="6" eb="8">
      <t>クロジ</t>
    </rPh>
    <rPh sb="9" eb="11">
      <t>イジ</t>
    </rPh>
    <rPh sb="20" eb="22">
      <t>ジョウタイ</t>
    </rPh>
    <rPh sb="23" eb="25">
      <t>イジ</t>
    </rPh>
    <rPh sb="32" eb="34">
      <t>ムダ</t>
    </rPh>
    <rPh sb="35" eb="36">
      <t>ハブ</t>
    </rPh>
    <rPh sb="37" eb="39">
      <t>ドリョク</t>
    </rPh>
    <rPh sb="40" eb="41">
      <t>ツヅ</t>
    </rPh>
    <rPh sb="45" eb="47">
      <t>ヒツヨウ</t>
    </rPh>
    <rPh sb="53" eb="55">
      <t>ルイセキ</t>
    </rPh>
    <rPh sb="55" eb="58">
      <t>ケッソンキン</t>
    </rPh>
    <rPh sb="58" eb="60">
      <t>ヒリツ</t>
    </rPh>
    <rPh sb="64" eb="66">
      <t>イジ</t>
    </rPh>
    <rPh sb="73" eb="75">
      <t>ケンゼン</t>
    </rPh>
    <rPh sb="82" eb="84">
      <t>リュウドウ</t>
    </rPh>
    <rPh sb="84" eb="86">
      <t>ヒリツ</t>
    </rPh>
    <rPh sb="92" eb="94">
      <t>ウワマワ</t>
    </rPh>
    <rPh sb="100" eb="102">
      <t>ルイジ</t>
    </rPh>
    <rPh sb="102" eb="104">
      <t>ダンタイ</t>
    </rPh>
    <rPh sb="105" eb="108">
      <t>ヘイキンチ</t>
    </rPh>
    <rPh sb="110" eb="111">
      <t>ヒク</t>
    </rPh>
    <rPh sb="113" eb="115">
      <t>キンネン</t>
    </rPh>
    <rPh sb="115" eb="117">
      <t>ゲンショウ</t>
    </rPh>
    <rPh sb="123" eb="127">
      <t>ルイジダンタイ</t>
    </rPh>
    <rPh sb="128" eb="131">
      <t>ヘイキンチ</t>
    </rPh>
    <rPh sb="134" eb="135">
      <t>ヒク</t>
    </rPh>
    <rPh sb="137" eb="139">
      <t>ヒツヨウ</t>
    </rPh>
    <rPh sb="140" eb="142">
      <t>コウシン</t>
    </rPh>
    <rPh sb="143" eb="145">
      <t>サキオク</t>
    </rPh>
    <rPh sb="149" eb="150">
      <t>オコナ</t>
    </rPh>
    <rPh sb="158" eb="160">
      <t>ケイエイ</t>
    </rPh>
    <rPh sb="161" eb="163">
      <t>ケンゼン</t>
    </rPh>
    <rPh sb="170" eb="172">
      <t>リョウキン</t>
    </rPh>
    <rPh sb="172" eb="174">
      <t>カイシュウ</t>
    </rPh>
    <rPh sb="174" eb="175">
      <t>リツ</t>
    </rPh>
    <rPh sb="181" eb="183">
      <t>ウワマワ</t>
    </rPh>
    <rPh sb="190" eb="192">
      <t>キュウスイ</t>
    </rPh>
    <rPh sb="192" eb="194">
      <t>シュウエキ</t>
    </rPh>
    <rPh sb="194" eb="196">
      <t>イガイ</t>
    </rPh>
    <rPh sb="197" eb="199">
      <t>シュウニュウ</t>
    </rPh>
    <rPh sb="200" eb="201">
      <t>オギナ</t>
    </rPh>
    <rPh sb="210" eb="212">
      <t>イジ</t>
    </rPh>
    <rPh sb="216" eb="218">
      <t>ヒツヨウ</t>
    </rPh>
    <rPh sb="224" eb="228">
      <t>キュウスイゲンカ</t>
    </rPh>
    <rPh sb="229" eb="231">
      <t>ルイジ</t>
    </rPh>
    <rPh sb="231" eb="233">
      <t>ダンタイ</t>
    </rPh>
    <rPh sb="234" eb="236">
      <t>ヘイキン</t>
    </rPh>
    <rPh sb="239" eb="240">
      <t>ヒク</t>
    </rPh>
    <rPh sb="242" eb="244">
      <t>ケンスイ</t>
    </rPh>
    <rPh sb="244" eb="246">
      <t>イガイ</t>
    </rPh>
    <rPh sb="247" eb="250">
      <t>ジコスイ</t>
    </rPh>
    <rPh sb="252" eb="253">
      <t>ワリ</t>
    </rPh>
    <rPh sb="260" eb="261">
      <t>オモ</t>
    </rPh>
    <rPh sb="267" eb="269">
      <t>シセツ</t>
    </rPh>
    <rPh sb="269" eb="272">
      <t>リヨウリツ</t>
    </rPh>
    <rPh sb="274" eb="275">
      <t>ワリ</t>
    </rPh>
    <rPh sb="283" eb="285">
      <t>シセツ</t>
    </rPh>
    <rPh sb="286" eb="288">
      <t>ユウコウ</t>
    </rPh>
    <rPh sb="288" eb="290">
      <t>リヨウ</t>
    </rPh>
    <rPh sb="296" eb="298">
      <t>ハンダン</t>
    </rPh>
    <rPh sb="304" eb="307">
      <t>ユウシュウリツ</t>
    </rPh>
    <rPh sb="311" eb="313">
      <t>ゼンゴ</t>
    </rPh>
    <rPh sb="314" eb="316">
      <t>スイイ</t>
    </rPh>
    <rPh sb="320" eb="322">
      <t>ルイジ</t>
    </rPh>
    <rPh sb="322" eb="324">
      <t>ダンタイ</t>
    </rPh>
    <rPh sb="325" eb="328">
      <t>ヘイキンチ</t>
    </rPh>
    <rPh sb="330" eb="331">
      <t>タカ</t>
    </rPh>
    <rPh sb="333" eb="335">
      <t>コンゴ</t>
    </rPh>
    <rPh sb="336" eb="337">
      <t>リツ</t>
    </rPh>
    <rPh sb="338" eb="339">
      <t>ア</t>
    </rPh>
    <rPh sb="341" eb="343">
      <t>ドリョク</t>
    </rPh>
    <rPh sb="344" eb="345">
      <t>オコナ</t>
    </rPh>
    <rPh sb="346" eb="3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</si>
</sst>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1.85</c:v>
                </c:pt>
                <c:pt idx="1">
                  <c:v>2.1</c:v>
                </c:pt>
                <c:pt idx="2">
                  <c:v>2.2400000000000002</c:v>
                </c:pt>
                <c:pt idx="3">
                  <c:v>2.37</c:v>
                </c:pt>
                <c:pt idx="4">
                  <c:v>2.5299999999999998</c:v>
                </c:pt>
              </c:numCache>
            </c:numRef>
          </c:val>
        </c:ser>
        <c:dLbls>
          <c:showLegendKey val="0"/>
          <c:showVal val="0"/>
          <c:showCatName val="0"/>
          <c:showSerName val="0"/>
          <c:showPercent val="0"/>
          <c:showBubbleSize val="0"/>
        </c:dLbls>
        <c:gapWidth val="150"/>
        <c:axId val="81667968"/>
        <c:axId val="81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1667968"/>
        <c:axId val="81672832"/>
      </c:lineChart>
      <c:dateAx>
        <c:axId val="81667968"/>
        <c:scaling>
          <c:orientation val="minMax"/>
        </c:scaling>
        <c:delete val="1"/>
        <c:axPos val="b"/>
        <c:numFmt formatCode="ge" sourceLinked="1"/>
        <c:majorTickMark val="none"/>
        <c:minorTickMark val="none"/>
        <c:tickLblPos val="none"/>
        <c:crossAx val="81672832"/>
        <c:crosses val="autoZero"/>
        <c:auto val="1"/>
        <c:lblOffset val="100"/>
        <c:baseTimeUnit val="years"/>
      </c:dateAx>
      <c:valAx>
        <c:axId val="81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78.55</c:v>
                </c:pt>
                <c:pt idx="1">
                  <c:v>77.28</c:v>
                </c:pt>
                <c:pt idx="2">
                  <c:v>77.53</c:v>
                </c:pt>
                <c:pt idx="3">
                  <c:v>78.09</c:v>
                </c:pt>
                <c:pt idx="4">
                  <c:v>77.28</c:v>
                </c:pt>
              </c:numCache>
            </c:numRef>
          </c:val>
        </c:ser>
        <c:dLbls>
          <c:showLegendKey val="0"/>
          <c:showVal val="0"/>
          <c:showCatName val="0"/>
          <c:showSerName val="0"/>
          <c:showPercent val="0"/>
          <c:showBubbleSize val="0"/>
        </c:dLbls>
        <c:gapWidth val="150"/>
        <c:axId val="22715776"/>
        <c:axId val="227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2715776"/>
        <c:axId val="22722048"/>
      </c:lineChart>
      <c:dateAx>
        <c:axId val="22715776"/>
        <c:scaling>
          <c:orientation val="minMax"/>
        </c:scaling>
        <c:delete val="1"/>
        <c:axPos val="b"/>
        <c:numFmt formatCode="ge" sourceLinked="1"/>
        <c:majorTickMark val="none"/>
        <c:minorTickMark val="none"/>
        <c:tickLblPos val="none"/>
        <c:crossAx val="22722048"/>
        <c:crosses val="autoZero"/>
        <c:auto val="1"/>
        <c:lblOffset val="100"/>
        <c:baseTimeUnit val="years"/>
      </c:dateAx>
      <c:valAx>
        <c:axId val="227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93.81</c:v>
                </c:pt>
                <c:pt idx="1">
                  <c:v>93.36</c:v>
                </c:pt>
                <c:pt idx="2">
                  <c:v>93.6</c:v>
                </c:pt>
                <c:pt idx="3">
                  <c:v>93.55</c:v>
                </c:pt>
                <c:pt idx="4">
                  <c:v>93.37</c:v>
                </c:pt>
              </c:numCache>
            </c:numRef>
          </c:val>
        </c:ser>
        <c:dLbls>
          <c:showLegendKey val="0"/>
          <c:showVal val="0"/>
          <c:showCatName val="0"/>
          <c:showSerName val="0"/>
          <c:showPercent val="0"/>
          <c:showBubbleSize val="0"/>
        </c:dLbls>
        <c:gapWidth val="150"/>
        <c:axId val="22731776"/>
        <c:axId val="22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2731776"/>
        <c:axId val="22733952"/>
      </c:lineChart>
      <c:dateAx>
        <c:axId val="22731776"/>
        <c:scaling>
          <c:orientation val="minMax"/>
        </c:scaling>
        <c:delete val="1"/>
        <c:axPos val="b"/>
        <c:numFmt formatCode="ge" sourceLinked="1"/>
        <c:majorTickMark val="none"/>
        <c:minorTickMark val="none"/>
        <c:tickLblPos val="none"/>
        <c:crossAx val="22733952"/>
        <c:crosses val="autoZero"/>
        <c:auto val="1"/>
        <c:lblOffset val="100"/>
        <c:baseTimeUnit val="years"/>
      </c:dateAx>
      <c:valAx>
        <c:axId val="22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106.82</c:v>
                </c:pt>
                <c:pt idx="1">
                  <c:v>106.75</c:v>
                </c:pt>
                <c:pt idx="2">
                  <c:v>108.99</c:v>
                </c:pt>
                <c:pt idx="3">
                  <c:v>108.9</c:v>
                </c:pt>
                <c:pt idx="4">
                  <c:v>118.94</c:v>
                </c:pt>
              </c:numCache>
            </c:numRef>
          </c:val>
        </c:ser>
        <c:dLbls>
          <c:showLegendKey val="0"/>
          <c:showVal val="0"/>
          <c:showCatName val="0"/>
          <c:showSerName val="0"/>
          <c:showPercent val="0"/>
          <c:showBubbleSize val="0"/>
        </c:dLbls>
        <c:gapWidth val="150"/>
        <c:axId val="82425344"/>
        <c:axId val="824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2425344"/>
        <c:axId val="82432384"/>
      </c:lineChart>
      <c:dateAx>
        <c:axId val="82425344"/>
        <c:scaling>
          <c:orientation val="minMax"/>
        </c:scaling>
        <c:delete val="1"/>
        <c:axPos val="b"/>
        <c:numFmt formatCode="ge" sourceLinked="1"/>
        <c:majorTickMark val="none"/>
        <c:minorTickMark val="none"/>
        <c:tickLblPos val="none"/>
        <c:crossAx val="82432384"/>
        <c:crosses val="autoZero"/>
        <c:auto val="1"/>
        <c:lblOffset val="100"/>
        <c:baseTimeUnit val="years"/>
      </c:dateAx>
      <c:valAx>
        <c:axId val="8243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37.159999999999997</c:v>
                </c:pt>
                <c:pt idx="1">
                  <c:v>38.42</c:v>
                </c:pt>
                <c:pt idx="2">
                  <c:v>39.549999999999997</c:v>
                </c:pt>
                <c:pt idx="3">
                  <c:v>40.700000000000003</c:v>
                </c:pt>
                <c:pt idx="4">
                  <c:v>41.77</c:v>
                </c:pt>
              </c:numCache>
            </c:numRef>
          </c:val>
        </c:ser>
        <c:dLbls>
          <c:showLegendKey val="0"/>
          <c:showVal val="0"/>
          <c:showCatName val="0"/>
          <c:showSerName val="0"/>
          <c:showPercent val="0"/>
          <c:showBubbleSize val="0"/>
        </c:dLbls>
        <c:gapWidth val="150"/>
        <c:axId val="82629760"/>
        <c:axId val="82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2629760"/>
        <c:axId val="82633472"/>
      </c:lineChart>
      <c:dateAx>
        <c:axId val="82629760"/>
        <c:scaling>
          <c:orientation val="minMax"/>
        </c:scaling>
        <c:delete val="1"/>
        <c:axPos val="b"/>
        <c:numFmt formatCode="ge" sourceLinked="1"/>
        <c:majorTickMark val="none"/>
        <c:minorTickMark val="none"/>
        <c:tickLblPos val="none"/>
        <c:crossAx val="82633472"/>
        <c:crosses val="autoZero"/>
        <c:auto val="1"/>
        <c:lblOffset val="100"/>
        <c:baseTimeUnit val="years"/>
      </c:dateAx>
      <c:valAx>
        <c:axId val="82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7.33</c:v>
                </c:pt>
                <c:pt idx="2">
                  <c:v>15.2</c:v>
                </c:pt>
                <c:pt idx="3">
                  <c:v>15.33</c:v>
                </c:pt>
                <c:pt idx="4">
                  <c:v>13.74</c:v>
                </c:pt>
              </c:numCache>
            </c:numRef>
          </c:val>
        </c:ser>
        <c:dLbls>
          <c:showLegendKey val="0"/>
          <c:showVal val="0"/>
          <c:showCatName val="0"/>
          <c:showSerName val="0"/>
          <c:showPercent val="0"/>
          <c:showBubbleSize val="0"/>
        </c:dLbls>
        <c:gapWidth val="150"/>
        <c:axId val="95599232"/>
        <c:axId val="957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5599232"/>
        <c:axId val="95793920"/>
      </c:lineChart>
      <c:dateAx>
        <c:axId val="95599232"/>
        <c:scaling>
          <c:orientation val="minMax"/>
        </c:scaling>
        <c:delete val="1"/>
        <c:axPos val="b"/>
        <c:numFmt formatCode="ge" sourceLinked="1"/>
        <c:majorTickMark val="none"/>
        <c:minorTickMark val="none"/>
        <c:tickLblPos val="none"/>
        <c:crossAx val="95793920"/>
        <c:crosses val="autoZero"/>
        <c:auto val="1"/>
        <c:lblOffset val="100"/>
        <c:baseTimeUnit val="years"/>
      </c:dateAx>
      <c:valAx>
        <c:axId val="957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38112"/>
        <c:axId val="1065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2938112"/>
        <c:axId val="106597376"/>
      </c:lineChart>
      <c:dateAx>
        <c:axId val="102938112"/>
        <c:scaling>
          <c:orientation val="minMax"/>
        </c:scaling>
        <c:delete val="1"/>
        <c:axPos val="b"/>
        <c:numFmt formatCode="ge" sourceLinked="1"/>
        <c:majorTickMark val="none"/>
        <c:minorTickMark val="none"/>
        <c:tickLblPos val="none"/>
        <c:crossAx val="106597376"/>
        <c:crosses val="autoZero"/>
        <c:auto val="1"/>
        <c:lblOffset val="100"/>
        <c:baseTimeUnit val="years"/>
      </c:dateAx>
      <c:valAx>
        <c:axId val="1065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434.49</c:v>
                </c:pt>
                <c:pt idx="1">
                  <c:v>539.84</c:v>
                </c:pt>
                <c:pt idx="2">
                  <c:v>602.42999999999995</c:v>
                </c:pt>
                <c:pt idx="3">
                  <c:v>438.85</c:v>
                </c:pt>
                <c:pt idx="4">
                  <c:v>292.43</c:v>
                </c:pt>
              </c:numCache>
            </c:numRef>
          </c:val>
        </c:ser>
        <c:dLbls>
          <c:showLegendKey val="0"/>
          <c:showVal val="0"/>
          <c:showCatName val="0"/>
          <c:showSerName val="0"/>
          <c:showPercent val="0"/>
          <c:showBubbleSize val="0"/>
        </c:dLbls>
        <c:gapWidth val="150"/>
        <c:axId val="22435328"/>
        <c:axId val="22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2435328"/>
        <c:axId val="22437248"/>
      </c:lineChart>
      <c:dateAx>
        <c:axId val="22435328"/>
        <c:scaling>
          <c:orientation val="minMax"/>
        </c:scaling>
        <c:delete val="1"/>
        <c:axPos val="b"/>
        <c:numFmt formatCode="ge" sourceLinked="1"/>
        <c:majorTickMark val="none"/>
        <c:minorTickMark val="none"/>
        <c:tickLblPos val="none"/>
        <c:crossAx val="22437248"/>
        <c:crosses val="autoZero"/>
        <c:auto val="1"/>
        <c:lblOffset val="100"/>
        <c:baseTimeUnit val="years"/>
      </c:dateAx>
      <c:valAx>
        <c:axId val="2243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210.01</c:v>
                </c:pt>
                <c:pt idx="1">
                  <c:v>206.47</c:v>
                </c:pt>
                <c:pt idx="2">
                  <c:v>196.69</c:v>
                </c:pt>
                <c:pt idx="3">
                  <c:v>184.03</c:v>
                </c:pt>
                <c:pt idx="4">
                  <c:v>175.23</c:v>
                </c:pt>
              </c:numCache>
            </c:numRef>
          </c:val>
        </c:ser>
        <c:dLbls>
          <c:showLegendKey val="0"/>
          <c:showVal val="0"/>
          <c:showCatName val="0"/>
          <c:showSerName val="0"/>
          <c:showPercent val="0"/>
          <c:showBubbleSize val="0"/>
        </c:dLbls>
        <c:gapWidth val="150"/>
        <c:axId val="22455040"/>
        <c:axId val="224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2455040"/>
        <c:axId val="22456960"/>
      </c:lineChart>
      <c:dateAx>
        <c:axId val="22455040"/>
        <c:scaling>
          <c:orientation val="minMax"/>
        </c:scaling>
        <c:delete val="1"/>
        <c:axPos val="b"/>
        <c:numFmt formatCode="ge" sourceLinked="1"/>
        <c:majorTickMark val="none"/>
        <c:minorTickMark val="none"/>
        <c:tickLblPos val="none"/>
        <c:crossAx val="22456960"/>
        <c:crosses val="autoZero"/>
        <c:auto val="1"/>
        <c:lblOffset val="100"/>
        <c:baseTimeUnit val="years"/>
      </c:dateAx>
      <c:valAx>
        <c:axId val="2245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106.71</c:v>
                </c:pt>
                <c:pt idx="1">
                  <c:v>106.87</c:v>
                </c:pt>
                <c:pt idx="2">
                  <c:v>109.17</c:v>
                </c:pt>
                <c:pt idx="3">
                  <c:v>108.85</c:v>
                </c:pt>
                <c:pt idx="4">
                  <c:v>120.52</c:v>
                </c:pt>
              </c:numCache>
            </c:numRef>
          </c:val>
        </c:ser>
        <c:dLbls>
          <c:showLegendKey val="0"/>
          <c:showVal val="0"/>
          <c:showCatName val="0"/>
          <c:showSerName val="0"/>
          <c:showPercent val="0"/>
          <c:showBubbleSize val="0"/>
        </c:dLbls>
        <c:gapWidth val="150"/>
        <c:axId val="22471040"/>
        <c:axId val="224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2471040"/>
        <c:axId val="22472960"/>
      </c:lineChart>
      <c:dateAx>
        <c:axId val="22471040"/>
        <c:scaling>
          <c:orientation val="minMax"/>
        </c:scaling>
        <c:delete val="1"/>
        <c:axPos val="b"/>
        <c:numFmt formatCode="ge" sourceLinked="1"/>
        <c:majorTickMark val="none"/>
        <c:minorTickMark val="none"/>
        <c:tickLblPos val="none"/>
        <c:crossAx val="22472960"/>
        <c:crosses val="autoZero"/>
        <c:auto val="1"/>
        <c:lblOffset val="100"/>
        <c:baseTimeUnit val="years"/>
      </c:dateAx>
      <c:valAx>
        <c:axId val="224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154.47</c:v>
                </c:pt>
                <c:pt idx="1">
                  <c:v>153.81</c:v>
                </c:pt>
                <c:pt idx="2">
                  <c:v>150.71</c:v>
                </c:pt>
                <c:pt idx="3">
                  <c:v>151.94</c:v>
                </c:pt>
                <c:pt idx="4">
                  <c:v>137.44</c:v>
                </c:pt>
              </c:numCache>
            </c:numRef>
          </c:val>
        </c:ser>
        <c:dLbls>
          <c:showLegendKey val="0"/>
          <c:showVal val="0"/>
          <c:showCatName val="0"/>
          <c:showSerName val="0"/>
          <c:showPercent val="0"/>
          <c:showBubbleSize val="0"/>
        </c:dLbls>
        <c:gapWidth val="150"/>
        <c:axId val="22691840"/>
        <c:axId val="22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2691840"/>
        <c:axId val="22693760"/>
      </c:lineChart>
      <c:dateAx>
        <c:axId val="22691840"/>
        <c:scaling>
          <c:orientation val="minMax"/>
        </c:scaling>
        <c:delete val="1"/>
        <c:axPos val="b"/>
        <c:numFmt formatCode="ge" sourceLinked="1"/>
        <c:majorTickMark val="none"/>
        <c:minorTickMark val="none"/>
        <c:tickLblPos val="none"/>
        <c:crossAx val="22693760"/>
        <c:crosses val="autoZero"/>
        <c:auto val="1"/>
        <c:lblOffset val="100"/>
        <c:baseTimeUnit val="years"/>
      </c:dateAx>
      <c:valAx>
        <c:axId val="22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北名古屋水道企業団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67.760000000000005</v>
      </c>
      <c r="K10" s="57"/>
      <c r="L10" s="57"/>
      <c r="M10" s="57"/>
      <c r="N10" s="57"/>
      <c r="O10" s="57"/>
      <c r="P10" s="57"/>
      <c r="Q10" s="57"/>
      <c r="R10" s="57">
        <f>データ!O6</f>
        <v>97.36</v>
      </c>
      <c r="S10" s="57"/>
      <c r="T10" s="57"/>
      <c r="U10" s="57"/>
      <c r="V10" s="57"/>
      <c r="W10" s="57"/>
      <c r="X10" s="57"/>
      <c r="Y10" s="57"/>
      <c r="Z10" s="65">
        <f>データ!P6</f>
        <v>2808</v>
      </c>
      <c r="AA10" s="65"/>
      <c r="AB10" s="65"/>
      <c r="AC10" s="65"/>
      <c r="AD10" s="65"/>
      <c r="AE10" s="65"/>
      <c r="AF10" s="65"/>
      <c r="AG10" s="65"/>
      <c r="AH10" s="2"/>
      <c r="AI10" s="65">
        <f>データ!T6</f>
        <v>96412</v>
      </c>
      <c r="AJ10" s="65"/>
      <c r="AK10" s="65"/>
      <c r="AL10" s="65"/>
      <c r="AM10" s="65"/>
      <c r="AN10" s="65"/>
      <c r="AO10" s="65"/>
      <c r="AP10" s="65"/>
      <c r="AQ10" s="57">
        <f>データ!U6</f>
        <v>22.21</v>
      </c>
      <c r="AR10" s="57"/>
      <c r="AS10" s="57"/>
      <c r="AT10" s="57"/>
      <c r="AU10" s="57"/>
      <c r="AV10" s="57"/>
      <c r="AW10" s="57"/>
      <c r="AX10" s="57"/>
      <c r="AY10" s="57">
        <f>データ!V6</f>
        <v>4340.93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238635</v>
      </c>
      <c r="D6" s="31">
        <f t="shared" si="3"/>
        <v>46</v>
      </c>
      <c r="E6" s="31">
        <f t="shared" si="3"/>
        <v>1</v>
      </c>
      <c r="F6" s="31">
        <f t="shared" si="3"/>
        <v>0</v>
      </c>
      <c r="G6" s="31">
        <f t="shared" si="3"/>
        <v>1</v>
      </c>
      <c r="H6" s="31" t="str">
        <f t="shared" si="3"/>
        <v>愛知県　北名古屋水道企業団</v>
      </c>
      <c r="I6" s="31" t="str">
        <f t="shared" si="3"/>
        <v>法適用</v>
      </c>
      <c r="J6" s="31" t="str">
        <f t="shared" si="3"/>
        <v>水道事業</v>
      </c>
      <c r="K6" s="31" t="str">
        <f t="shared" si="3"/>
        <v>末端給水事業</v>
      </c>
      <c r="L6" s="31" t="str">
        <f t="shared" si="3"/>
        <v>A4</v>
      </c>
      <c r="M6" s="32" t="str">
        <f t="shared" si="3"/>
        <v>-</v>
      </c>
      <c r="N6" s="32">
        <f t="shared" si="3"/>
        <v>67.760000000000005</v>
      </c>
      <c r="O6" s="32">
        <f t="shared" si="3"/>
        <v>97.36</v>
      </c>
      <c r="P6" s="32">
        <f t="shared" si="3"/>
        <v>2808</v>
      </c>
      <c r="Q6" s="32" t="str">
        <f t="shared" si="3"/>
        <v>-</v>
      </c>
      <c r="R6" s="32" t="str">
        <f t="shared" si="3"/>
        <v>-</v>
      </c>
      <c r="S6" s="32" t="str">
        <f t="shared" si="3"/>
        <v>-</v>
      </c>
      <c r="T6" s="32">
        <f t="shared" si="3"/>
        <v>96412</v>
      </c>
      <c r="U6" s="32">
        <f t="shared" si="3"/>
        <v>22.21</v>
      </c>
      <c r="V6" s="32">
        <f t="shared" si="3"/>
        <v>4340.93</v>
      </c>
      <c r="W6" s="33">
        <f>IF(W7="",NA(),W7)</f>
        <v>106.82</v>
      </c>
      <c r="X6" s="33">
        <f t="shared" ref="X6:AF6" si="4">IF(X7="",NA(),X7)</f>
        <v>106.75</v>
      </c>
      <c r="Y6" s="33">
        <f t="shared" si="4"/>
        <v>108.99</v>
      </c>
      <c r="Z6" s="33">
        <f t="shared" si="4"/>
        <v>108.9</v>
      </c>
      <c r="AA6" s="33">
        <f t="shared" si="4"/>
        <v>118.94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434.49</v>
      </c>
      <c r="AT6" s="33">
        <f t="shared" ref="AT6:BB6" si="6">IF(AT7="",NA(),AT7)</f>
        <v>539.84</v>
      </c>
      <c r="AU6" s="33">
        <f t="shared" si="6"/>
        <v>602.42999999999995</v>
      </c>
      <c r="AV6" s="33">
        <f t="shared" si="6"/>
        <v>438.85</v>
      </c>
      <c r="AW6" s="33">
        <f t="shared" si="6"/>
        <v>292.43</v>
      </c>
      <c r="AX6" s="33">
        <f t="shared" si="6"/>
        <v>699.11</v>
      </c>
      <c r="AY6" s="33">
        <f t="shared" si="6"/>
        <v>695.41</v>
      </c>
      <c r="AZ6" s="33">
        <f t="shared" si="6"/>
        <v>701</v>
      </c>
      <c r="BA6" s="33">
        <f t="shared" si="6"/>
        <v>739.59</v>
      </c>
      <c r="BB6" s="33">
        <f t="shared" si="6"/>
        <v>335.95</v>
      </c>
      <c r="BC6" s="32" t="str">
        <f>IF(BC7="","",IF(BC7="-","【-】","【"&amp;SUBSTITUTE(TEXT(BC7,"#,##0.00"),"-","△")&amp;"】"))</f>
        <v>【264.16】</v>
      </c>
      <c r="BD6" s="33">
        <f>IF(BD7="",NA(),BD7)</f>
        <v>210.01</v>
      </c>
      <c r="BE6" s="33">
        <f t="shared" ref="BE6:BM6" si="7">IF(BE7="",NA(),BE7)</f>
        <v>206.47</v>
      </c>
      <c r="BF6" s="33">
        <f t="shared" si="7"/>
        <v>196.69</v>
      </c>
      <c r="BG6" s="33">
        <f t="shared" si="7"/>
        <v>184.03</v>
      </c>
      <c r="BH6" s="33">
        <f t="shared" si="7"/>
        <v>175.23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106.71</v>
      </c>
      <c r="BP6" s="33">
        <f t="shared" ref="BP6:BX6" si="8">IF(BP7="",NA(),BP7)</f>
        <v>106.87</v>
      </c>
      <c r="BQ6" s="33">
        <f t="shared" si="8"/>
        <v>109.17</v>
      </c>
      <c r="BR6" s="33">
        <f t="shared" si="8"/>
        <v>108.85</v>
      </c>
      <c r="BS6" s="33">
        <f t="shared" si="8"/>
        <v>120.52</v>
      </c>
      <c r="BT6" s="33">
        <f t="shared" si="8"/>
        <v>101.27</v>
      </c>
      <c r="BU6" s="33">
        <f t="shared" si="8"/>
        <v>99.61</v>
      </c>
      <c r="BV6" s="33">
        <f t="shared" si="8"/>
        <v>100.27</v>
      </c>
      <c r="BW6" s="33">
        <f t="shared" si="8"/>
        <v>99.46</v>
      </c>
      <c r="BX6" s="33">
        <f t="shared" si="8"/>
        <v>105.21</v>
      </c>
      <c r="BY6" s="32" t="str">
        <f>IF(BY7="","",IF(BY7="-","【-】","【"&amp;SUBSTITUTE(TEXT(BY7,"#,##0.00"),"-","△")&amp;"】"))</f>
        <v>【104.60】</v>
      </c>
      <c r="BZ6" s="33">
        <f>IF(BZ7="",NA(),BZ7)</f>
        <v>154.47</v>
      </c>
      <c r="CA6" s="33">
        <f t="shared" ref="CA6:CI6" si="9">IF(CA7="",NA(),CA7)</f>
        <v>153.81</v>
      </c>
      <c r="CB6" s="33">
        <f t="shared" si="9"/>
        <v>150.71</v>
      </c>
      <c r="CC6" s="33">
        <f t="shared" si="9"/>
        <v>151.94</v>
      </c>
      <c r="CD6" s="33">
        <f t="shared" si="9"/>
        <v>137.44</v>
      </c>
      <c r="CE6" s="33">
        <f t="shared" si="9"/>
        <v>167.74</v>
      </c>
      <c r="CF6" s="33">
        <f t="shared" si="9"/>
        <v>169.59</v>
      </c>
      <c r="CG6" s="33">
        <f t="shared" si="9"/>
        <v>169.62</v>
      </c>
      <c r="CH6" s="33">
        <f t="shared" si="9"/>
        <v>171.78</v>
      </c>
      <c r="CI6" s="33">
        <f t="shared" si="9"/>
        <v>162.59</v>
      </c>
      <c r="CJ6" s="32" t="str">
        <f>IF(CJ7="","",IF(CJ7="-","【-】","【"&amp;SUBSTITUTE(TEXT(CJ7,"#,##0.00"),"-","△")&amp;"】"))</f>
        <v>【164.21】</v>
      </c>
      <c r="CK6" s="33">
        <f>IF(CK7="",NA(),CK7)</f>
        <v>78.55</v>
      </c>
      <c r="CL6" s="33">
        <f t="shared" ref="CL6:CT6" si="10">IF(CL7="",NA(),CL7)</f>
        <v>77.28</v>
      </c>
      <c r="CM6" s="33">
        <f t="shared" si="10"/>
        <v>77.53</v>
      </c>
      <c r="CN6" s="33">
        <f t="shared" si="10"/>
        <v>78.09</v>
      </c>
      <c r="CO6" s="33">
        <f t="shared" si="10"/>
        <v>77.28</v>
      </c>
      <c r="CP6" s="33">
        <f t="shared" si="10"/>
        <v>60.83</v>
      </c>
      <c r="CQ6" s="33">
        <f t="shared" si="10"/>
        <v>60.04</v>
      </c>
      <c r="CR6" s="33">
        <f t="shared" si="10"/>
        <v>59.88</v>
      </c>
      <c r="CS6" s="33">
        <f t="shared" si="10"/>
        <v>59.68</v>
      </c>
      <c r="CT6" s="33">
        <f t="shared" si="10"/>
        <v>59.17</v>
      </c>
      <c r="CU6" s="32" t="str">
        <f>IF(CU7="","",IF(CU7="-","【-】","【"&amp;SUBSTITUTE(TEXT(CU7,"#,##0.00"),"-","△")&amp;"】"))</f>
        <v>【59.80】</v>
      </c>
      <c r="CV6" s="33">
        <f>IF(CV7="",NA(),CV7)</f>
        <v>93.81</v>
      </c>
      <c r="CW6" s="33">
        <f t="shared" ref="CW6:DE6" si="11">IF(CW7="",NA(),CW7)</f>
        <v>93.36</v>
      </c>
      <c r="CX6" s="33">
        <f t="shared" si="11"/>
        <v>93.6</v>
      </c>
      <c r="CY6" s="33">
        <f t="shared" si="11"/>
        <v>93.55</v>
      </c>
      <c r="CZ6" s="33">
        <f t="shared" si="11"/>
        <v>93.37</v>
      </c>
      <c r="DA6" s="33">
        <f t="shared" si="11"/>
        <v>87.92</v>
      </c>
      <c r="DB6" s="33">
        <f t="shared" si="11"/>
        <v>87.33</v>
      </c>
      <c r="DC6" s="33">
        <f t="shared" si="11"/>
        <v>87.65</v>
      </c>
      <c r="DD6" s="33">
        <f t="shared" si="11"/>
        <v>87.63</v>
      </c>
      <c r="DE6" s="33">
        <f t="shared" si="11"/>
        <v>87.6</v>
      </c>
      <c r="DF6" s="32" t="str">
        <f>IF(DF7="","",IF(DF7="-","【-】","【"&amp;SUBSTITUTE(TEXT(DF7,"#,##0.00"),"-","△")&amp;"】"))</f>
        <v>【89.78】</v>
      </c>
      <c r="DG6" s="33">
        <f>IF(DG7="",NA(),DG7)</f>
        <v>37.159999999999997</v>
      </c>
      <c r="DH6" s="33">
        <f t="shared" ref="DH6:DP6" si="12">IF(DH7="",NA(),DH7)</f>
        <v>38.42</v>
      </c>
      <c r="DI6" s="33">
        <f t="shared" si="12"/>
        <v>39.549999999999997</v>
      </c>
      <c r="DJ6" s="33">
        <f t="shared" si="12"/>
        <v>40.700000000000003</v>
      </c>
      <c r="DK6" s="33">
        <f t="shared" si="12"/>
        <v>41.77</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3">
        <f t="shared" ref="DS6:EA6" si="13">IF(DS7="",NA(),DS7)</f>
        <v>7.33</v>
      </c>
      <c r="DT6" s="33">
        <f t="shared" si="13"/>
        <v>15.2</v>
      </c>
      <c r="DU6" s="33">
        <f t="shared" si="13"/>
        <v>15.33</v>
      </c>
      <c r="DV6" s="33">
        <f t="shared" si="13"/>
        <v>13.74</v>
      </c>
      <c r="DW6" s="33">
        <f t="shared" si="13"/>
        <v>6.92</v>
      </c>
      <c r="DX6" s="33">
        <f t="shared" si="13"/>
        <v>7.67</v>
      </c>
      <c r="DY6" s="33">
        <f t="shared" si="13"/>
        <v>8.4</v>
      </c>
      <c r="DZ6" s="33">
        <f t="shared" si="13"/>
        <v>9.7100000000000009</v>
      </c>
      <c r="EA6" s="33">
        <f t="shared" si="13"/>
        <v>10.71</v>
      </c>
      <c r="EB6" s="32" t="str">
        <f>IF(EB7="","",IF(EB7="-","【-】","【"&amp;SUBSTITUTE(TEXT(EB7,"#,##0.00"),"-","△")&amp;"】"))</f>
        <v>【12.42】</v>
      </c>
      <c r="EC6" s="33">
        <f>IF(EC7="",NA(),EC7)</f>
        <v>1.85</v>
      </c>
      <c r="ED6" s="33">
        <f t="shared" ref="ED6:EL6" si="14">IF(ED7="",NA(),ED7)</f>
        <v>2.1</v>
      </c>
      <c r="EE6" s="33">
        <f t="shared" si="14"/>
        <v>2.2400000000000002</v>
      </c>
      <c r="EF6" s="33">
        <f t="shared" si="14"/>
        <v>2.37</v>
      </c>
      <c r="EG6" s="33">
        <f t="shared" si="14"/>
        <v>2.5299999999999998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238635</v>
      </c>
      <c r="D7" s="35">
        <v>46</v>
      </c>
      <c r="E7" s="35">
        <v>1</v>
      </c>
      <c r="F7" s="35">
        <v>0</v>
      </c>
      <c r="G7" s="35">
        <v>1</v>
      </c>
      <c r="H7" s="35" t="s">
        <v>93</v>
      </c>
      <c r="I7" s="35" t="s">
        <v>94</v>
      </c>
      <c r="J7" s="35" t="s">
        <v>95</v>
      </c>
      <c r="K7" s="35" t="s">
        <v>96</v>
      </c>
      <c r="L7" s="35" t="s">
        <v>97</v>
      </c>
      <c r="M7" s="36" t="s">
        <v>98</v>
      </c>
      <c r="N7" s="36">
        <v>67.760000000000005</v>
      </c>
      <c r="O7" s="36">
        <v>97.36</v>
      </c>
      <c r="P7" s="36">
        <v>2808</v>
      </c>
      <c r="Q7" s="36" t="s">
        <v>98</v>
      </c>
      <c r="R7" s="36" t="s">
        <v>98</v>
      </c>
      <c r="S7" s="36" t="s">
        <v>98</v>
      </c>
      <c r="T7" s="36">
        <v>96412</v>
      </c>
      <c r="U7" s="36">
        <v>22.21</v>
      </c>
      <c r="V7" s="36">
        <v>4340.93</v>
      </c>
      <c r="W7" s="36">
        <v>106.82</v>
      </c>
      <c r="X7" s="36">
        <v>106.75</v>
      </c>
      <c r="Y7" s="36">
        <v>108.99</v>
      </c>
      <c r="Z7" s="36">
        <v>108.9</v>
      </c>
      <c r="AA7" s="36">
        <v>118.94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434.49</v>
      </c>
      <c r="AT7" s="36">
        <v>539.84</v>
      </c>
      <c r="AU7" s="36">
        <v>602.42999999999995</v>
      </c>
      <c r="AV7" s="36">
        <v>438.85</v>
      </c>
      <c r="AW7" s="36">
        <v>292.43</v>
      </c>
      <c r="AX7" s="36">
        <v>699.11</v>
      </c>
      <c r="AY7" s="36">
        <v>695.41</v>
      </c>
      <c r="AZ7" s="36">
        <v>701</v>
      </c>
      <c r="BA7" s="36">
        <v>739.59</v>
      </c>
      <c r="BB7" s="36">
        <v>335.95</v>
      </c>
      <c r="BC7" s="36">
        <v>264.16000000000003</v>
      </c>
      <c r="BD7" s="36">
        <v>210.01</v>
      </c>
      <c r="BE7" s="36">
        <v>206.47</v>
      </c>
      <c r="BF7" s="36">
        <v>196.69</v>
      </c>
      <c r="BG7" s="36">
        <v>184.03</v>
      </c>
      <c r="BH7" s="36">
        <v>175.23</v>
      </c>
      <c r="BI7" s="36">
        <v>339.69</v>
      </c>
      <c r="BJ7" s="36">
        <v>343.45</v>
      </c>
      <c r="BK7" s="36">
        <v>330.99</v>
      </c>
      <c r="BL7" s="36">
        <v>324.08999999999997</v>
      </c>
      <c r="BM7" s="36">
        <v>319.82</v>
      </c>
      <c r="BN7" s="36">
        <v>283.72000000000003</v>
      </c>
      <c r="BO7" s="36">
        <v>106.71</v>
      </c>
      <c r="BP7" s="36">
        <v>106.87</v>
      </c>
      <c r="BQ7" s="36">
        <v>109.17</v>
      </c>
      <c r="BR7" s="36">
        <v>108.85</v>
      </c>
      <c r="BS7" s="36">
        <v>120.52</v>
      </c>
      <c r="BT7" s="36">
        <v>101.27</v>
      </c>
      <c r="BU7" s="36">
        <v>99.61</v>
      </c>
      <c r="BV7" s="36">
        <v>100.27</v>
      </c>
      <c r="BW7" s="36">
        <v>99.46</v>
      </c>
      <c r="BX7" s="36">
        <v>105.21</v>
      </c>
      <c r="BY7" s="36">
        <v>104.6</v>
      </c>
      <c r="BZ7" s="36">
        <v>154.47</v>
      </c>
      <c r="CA7" s="36">
        <v>153.81</v>
      </c>
      <c r="CB7" s="36">
        <v>150.71</v>
      </c>
      <c r="CC7" s="36">
        <v>151.94</v>
      </c>
      <c r="CD7" s="36">
        <v>137.44</v>
      </c>
      <c r="CE7" s="36">
        <v>167.74</v>
      </c>
      <c r="CF7" s="36">
        <v>169.59</v>
      </c>
      <c r="CG7" s="36">
        <v>169.62</v>
      </c>
      <c r="CH7" s="36">
        <v>171.78</v>
      </c>
      <c r="CI7" s="36">
        <v>162.59</v>
      </c>
      <c r="CJ7" s="36">
        <v>164.21</v>
      </c>
      <c r="CK7" s="36">
        <v>78.55</v>
      </c>
      <c r="CL7" s="36">
        <v>77.28</v>
      </c>
      <c r="CM7" s="36">
        <v>77.53</v>
      </c>
      <c r="CN7" s="36">
        <v>78.09</v>
      </c>
      <c r="CO7" s="36">
        <v>77.28</v>
      </c>
      <c r="CP7" s="36">
        <v>60.83</v>
      </c>
      <c r="CQ7" s="36">
        <v>60.04</v>
      </c>
      <c r="CR7" s="36">
        <v>59.88</v>
      </c>
      <c r="CS7" s="36">
        <v>59.68</v>
      </c>
      <c r="CT7" s="36">
        <v>59.17</v>
      </c>
      <c r="CU7" s="36">
        <v>59.8</v>
      </c>
      <c r="CV7" s="36">
        <v>93.81</v>
      </c>
      <c r="CW7" s="36">
        <v>93.36</v>
      </c>
      <c r="CX7" s="36">
        <v>93.6</v>
      </c>
      <c r="CY7" s="36">
        <v>93.55</v>
      </c>
      <c r="CZ7" s="36">
        <v>93.37</v>
      </c>
      <c r="DA7" s="36">
        <v>87.92</v>
      </c>
      <c r="DB7" s="36">
        <v>87.33</v>
      </c>
      <c r="DC7" s="36">
        <v>87.65</v>
      </c>
      <c r="DD7" s="36">
        <v>87.63</v>
      </c>
      <c r="DE7" s="36">
        <v>87.6</v>
      </c>
      <c r="DF7" s="36">
        <v>89.78</v>
      </c>
      <c r="DG7" s="36">
        <v>37.159999999999997</v>
      </c>
      <c r="DH7" s="36">
        <v>38.42</v>
      </c>
      <c r="DI7" s="36">
        <v>39.549999999999997</v>
      </c>
      <c r="DJ7" s="36">
        <v>40.700000000000003</v>
      </c>
      <c r="DK7" s="36">
        <v>41.77</v>
      </c>
      <c r="DL7" s="36">
        <v>36.700000000000003</v>
      </c>
      <c r="DM7" s="36">
        <v>37.71</v>
      </c>
      <c r="DN7" s="36">
        <v>38.69</v>
      </c>
      <c r="DO7" s="36">
        <v>39.65</v>
      </c>
      <c r="DP7" s="36">
        <v>45.25</v>
      </c>
      <c r="DQ7" s="36">
        <v>46.31</v>
      </c>
      <c r="DR7" s="36">
        <v>0</v>
      </c>
      <c r="DS7" s="36">
        <v>7.33</v>
      </c>
      <c r="DT7" s="36">
        <v>15.2</v>
      </c>
      <c r="DU7" s="36">
        <v>15.33</v>
      </c>
      <c r="DV7" s="36">
        <v>13.74</v>
      </c>
      <c r="DW7" s="36">
        <v>6.92</v>
      </c>
      <c r="DX7" s="36">
        <v>7.67</v>
      </c>
      <c r="DY7" s="36">
        <v>8.4</v>
      </c>
      <c r="DZ7" s="36">
        <v>9.7100000000000009</v>
      </c>
      <c r="EA7" s="36">
        <v>10.71</v>
      </c>
      <c r="EB7" s="36">
        <v>12.42</v>
      </c>
      <c r="EC7" s="36">
        <v>1.85</v>
      </c>
      <c r="ED7" s="36">
        <v>2.1</v>
      </c>
      <c r="EE7" s="36">
        <v>2.2400000000000002</v>
      </c>
      <c r="EF7" s="36">
        <v>2.37</v>
      </c>
      <c r="EG7" s="36">
        <v>2.5299999999999998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2016-02-24T05:45:54Z</cp:lastPrinted>
  <dcterms:created xsi:type="dcterms:W3CDTF">2016-02-03T07:22:49Z</dcterms:created>
  <dcterms:modified xsi:type="dcterms:W3CDTF">2016-02-24T05:58:55Z</dcterms:modified>
  <cp:category/>
</cp:coreProperties>
</file>