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5025" yWindow="-15" windowWidth="5040" windowHeight="267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<sst xmlns="http://schemas.openxmlformats.org/spreadsheetml/2006/main" count="239" uniqueCount="107">
  <si>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</si>
  <si>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</si>
  <si>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</si>
  <si>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</si>
  <si>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</si>
  <si>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</si>
  <si>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</si>
  <si>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</si>
  <si>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</si>
  <si>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</si>
  <si>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</si>
  <si>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</si>
  <si>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</si>
  <si>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</si>
  <si>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</si>
  <si>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</si>
  <si>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</si>
  <si>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</si>
  <si>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</si>
  <si>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</si>
  <si>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</si>
  <si>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</si>
  <si>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</si>
  <si>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</si>
  <si>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</si>
  <si>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</si>
  <si>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</si>
  <si>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</si>
  <si>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</si>
  <si>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</si>
  <si>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</si>
  <si>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</si>
  <si>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</si>
  <si>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</si>
  <si>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</si>
  <si>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</si>
  <si>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</si>
  <si>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</si>
  <si>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</si>
  <si>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</si>
  <si>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</si>
  <si>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</si>
  <si>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</si>
  <si>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</si>
  <si>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</si>
  <si>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</si>
  <si>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</si>
  <si>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</si>
  <si>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</si>
  <si>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</si>
  <si>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</si>
  <si>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</si>
  <si>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</si>
  <si>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</si>
  <si>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</si>
  <si>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</si>
  <si>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</si>
  <si>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</si>
  <si>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</si>
  <si>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</si>
  <si>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</si>
  <si>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</si>
  <si>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</si>
  <si>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</si>
  <si>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</si>
  <si>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</si>
  <si>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</si>
  <si>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</si>
  <si>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</si>
  <si>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</si>
  <si>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</si>
  <si>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</si>
  <si>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</si>
  <si>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</si>
  <si>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</si>
  <si>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</si>
  <si>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</si>
  <si>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</si>
  <si>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</si>
  <si>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</si>
  <si>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</si>
  <si>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</si>
  <si>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</si>
  <si>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</si>
  <si>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</si>
  <si>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</si>
  <si>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</si>
  <si>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</si>
  <si>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</si>
  <si>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</si>
  <si>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</si>
  <si>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</si>
  <si>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</si>
  <si>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西尾市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</si>
  <si>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</si>
  <si>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</si>
  <si>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</si>
  <si>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</si>
  <si>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</si>
  <si>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</si>
  <si>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</si>
  <si>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</si>
  <si>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</si>
  <si>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</si>
  <si>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平成26年度の西尾市においては、①有形固定資産減価償却率は42.39％で全国平均値46.31％、類似団体平均値46.36％と比べて保有資産の老朽化の度合が低い状況である。
　②管路経年化率は19.65％で全国平均値12.42％、類似団体平均値13.57％と比べて法定耐用年数40年を経過した管路が多く、老朽化が進んでいる。
　③管路更新率は、0.96％で全国平均値0.78％、類似団体平均値0.72％と比べて管路の更新率は高いが、年を追うごとに更新率が低くなっている。
　これらのことを参考にし、西尾市としては、漏水防止と安定給水を図るため、管路更新率を目標値1.25％とし、更新投資を増やして老朽管の更新工事を促進する必要がある。
</t>
    <phoneticPr fontId="4"/>
  </si>
  <si>
    <t>　平成26年度の西尾市においては、①経常収支比率は122.25％で全国平均値113.03％、類似団体平均値114.43％と比べて高いが、水需要の減少に伴う給水収益の減少や水道施設等に要する費用の増加などが見込まれることから、今後より一層の経営の効率化を進めていかなければならない。　②累積欠損金比率は0.00％で累積欠損金は発生していない。　③流動比率は543.67％で全国平均値264.16％、類似団体平均値289.80％と比べて高いが、流動資産は現金預金により増加したものの会計基準の見直しに伴い企業債が流動負債に計上されたことにより相対的に流動比率は減少した。　④企業債残高対給水収益比率は36.40％で全国平均値283.72％、類似団体平均値301.99％と比べて低く、資金調達の際に企業債の依存度が低く、自己資金調達の度合いが高い状況である。　⑤料金回収率は118.50％で全国平均値104.60％、類似団体平均値107.05％と比べて高いが、平成29年4月から自己水源の一部を廃止し県営水道に水源を切り替える計画により、受水費用の増加が見込まれることから料金の適正化の検討が必要である。　⑥給水原価は134.72％で全国平均値164.21％、類似団体平均値155.09％と比べて低く、この数年安定しているが、平成26年度は経費削減により減少に転じた。　⑦施設利用率は73.92％で全国平均値59.80％、類似団体平均値61.61％と比べて高く、施設を有効に利用しているといえる。　⑧有収率92.00％で全国平均値89.78％、類似団体平均値90.23％と同程度で、有収率の低い地区を選定して漏水調査を実施していく必要がある。</t>
    <phoneticPr fontId="4"/>
  </si>
  <si>
    <t>　西尾市水道事業は、近年の社会情勢の変化により給水栓数は増加しているにも係らず、総配水量、有収水量は、節水型機器の普及の影響等から毎年減少傾向にあり、今後も設置費用が増加する反面、収益は減少するという経営にとって厳しい傾向が予想される。現在は良好な経営成績であるが、将来の大きな問題として、施設や老朽管の更新、耐震化工事のための建設改良費の増加があり、これらは多額の費用を要するため、事業全体の収支状況を見ながら、計画的に工事を進めていくことになる。また、市内に建設される県営水道の広域調整池が平成２９年度から供用開始されるに伴い、自己水源から切り替える計画であり、県水依存のすう勢はさけられないものとなっている。これらを踏まえ今後も、水道使用者への安全で安心な水の安定的な供給のため、より効率的な更新計画を策定することはもちろんのこと、料金体系の見直しを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</si>
</sst>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1.1299999999999999</c:v>
                </c:pt>
                <c:pt idx="2">
                  <c:v>1.04</c:v>
                </c:pt>
                <c:pt idx="3">
                  <c:v>1</c:v>
                </c:pt>
                <c:pt idx="4">
                  <c:v>0.96</c:v>
                </c:pt>
              </c:numCache>
            </c:numRef>
          </c:val>
        </c:ser>
        <c:dLbls>
          <c:showLegendKey val="0"/>
          <c:showVal val="0"/>
          <c:showCatName val="0"/>
          <c:showSerName val="0"/>
          <c:showPercent val="0"/>
          <c:showBubbleSize val="0"/>
        </c:dLbls>
        <c:gapWidth val="150"/>
        <c:axId val="213076224"/>
        <c:axId val="2130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213076224"/>
        <c:axId val="213086592"/>
      </c:lineChart>
      <c:dateAx>
        <c:axId val="213076224"/>
        <c:scaling>
          <c:orientation val="minMax"/>
        </c:scaling>
        <c:delete val="1"/>
        <c:axPos val="b"/>
        <c:numFmt formatCode="ge" sourceLinked="1"/>
        <c:majorTickMark val="none"/>
        <c:minorTickMark val="none"/>
        <c:tickLblPos val="none"/>
        <c:crossAx val="213086592"/>
        <c:crosses val="autoZero"/>
        <c:auto val="1"/>
        <c:lblOffset val="100"/>
        <c:baseTimeUnit val="years"/>
      </c:dateAx>
      <c:valAx>
        <c:axId val="2130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7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0</c:v>
                </c:pt>
                <c:pt idx="1">
                  <c:v>76.98</c:v>
                </c:pt>
                <c:pt idx="2">
                  <c:v>74.83</c:v>
                </c:pt>
                <c:pt idx="3">
                  <c:v>74.7</c:v>
                </c:pt>
                <c:pt idx="4">
                  <c:v>73.92</c:v>
                </c:pt>
              </c:numCache>
            </c:numRef>
          </c:val>
        </c:ser>
        <c:dLbls>
          <c:showLegendKey val="0"/>
          <c:showVal val="0"/>
          <c:showCatName val="0"/>
          <c:showSerName val="0"/>
          <c:showPercent val="0"/>
          <c:showBubbleSize val="0"/>
        </c:dLbls>
        <c:gapWidth val="150"/>
        <c:axId val="214440576"/>
        <c:axId val="2144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0</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214440576"/>
        <c:axId val="214471424"/>
      </c:lineChart>
      <c:dateAx>
        <c:axId val="214440576"/>
        <c:scaling>
          <c:orientation val="minMax"/>
        </c:scaling>
        <c:delete val="1"/>
        <c:axPos val="b"/>
        <c:numFmt formatCode="ge" sourceLinked="1"/>
        <c:majorTickMark val="none"/>
        <c:minorTickMark val="none"/>
        <c:tickLblPos val="none"/>
        <c:crossAx val="214471424"/>
        <c:crosses val="autoZero"/>
        <c:auto val="1"/>
        <c:lblOffset val="100"/>
        <c:baseTimeUnit val="years"/>
      </c:dateAx>
      <c:valAx>
        <c:axId val="2144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4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0</c:v>
                </c:pt>
                <c:pt idx="1">
                  <c:v>92.23</c:v>
                </c:pt>
                <c:pt idx="2">
                  <c:v>92.87</c:v>
                </c:pt>
                <c:pt idx="3">
                  <c:v>92.31</c:v>
                </c:pt>
                <c:pt idx="4">
                  <c:v>92</c:v>
                </c:pt>
              </c:numCache>
            </c:numRef>
          </c:val>
        </c:ser>
        <c:dLbls>
          <c:showLegendKey val="0"/>
          <c:showVal val="0"/>
          <c:showCatName val="0"/>
          <c:showSerName val="0"/>
          <c:showPercent val="0"/>
          <c:showBubbleSize val="0"/>
        </c:dLbls>
        <c:gapWidth val="150"/>
        <c:axId val="214505728"/>
        <c:axId val="2145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0</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214505728"/>
        <c:axId val="214507904"/>
      </c:lineChart>
      <c:dateAx>
        <c:axId val="214505728"/>
        <c:scaling>
          <c:orientation val="minMax"/>
        </c:scaling>
        <c:delete val="1"/>
        <c:axPos val="b"/>
        <c:numFmt formatCode="ge" sourceLinked="1"/>
        <c:majorTickMark val="none"/>
        <c:minorTickMark val="none"/>
        <c:tickLblPos val="none"/>
        <c:crossAx val="214507904"/>
        <c:crosses val="autoZero"/>
        <c:auto val="1"/>
        <c:lblOffset val="100"/>
        <c:baseTimeUnit val="years"/>
      </c:dateAx>
      <c:valAx>
        <c:axId val="2145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0</c:v>
                </c:pt>
                <c:pt idx="1">
                  <c:v>109.94</c:v>
                </c:pt>
                <c:pt idx="2">
                  <c:v>112.6</c:v>
                </c:pt>
                <c:pt idx="3">
                  <c:v>110.57</c:v>
                </c:pt>
                <c:pt idx="4">
                  <c:v>122.25</c:v>
                </c:pt>
              </c:numCache>
            </c:numRef>
          </c:val>
        </c:ser>
        <c:dLbls>
          <c:showLegendKey val="0"/>
          <c:showVal val="0"/>
          <c:showCatName val="0"/>
          <c:showSerName val="0"/>
          <c:showPercent val="0"/>
          <c:showBubbleSize val="0"/>
        </c:dLbls>
        <c:gapWidth val="150"/>
        <c:axId val="213120896"/>
        <c:axId val="21312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0</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213120896"/>
        <c:axId val="213127168"/>
      </c:lineChart>
      <c:dateAx>
        <c:axId val="213120896"/>
        <c:scaling>
          <c:orientation val="minMax"/>
        </c:scaling>
        <c:delete val="1"/>
        <c:axPos val="b"/>
        <c:numFmt formatCode="ge" sourceLinked="1"/>
        <c:majorTickMark val="none"/>
        <c:minorTickMark val="none"/>
        <c:tickLblPos val="none"/>
        <c:crossAx val="213127168"/>
        <c:crosses val="autoZero"/>
        <c:auto val="1"/>
        <c:lblOffset val="100"/>
        <c:baseTimeUnit val="years"/>
      </c:dateAx>
      <c:valAx>
        <c:axId val="213127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1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0</c:v>
                </c:pt>
                <c:pt idx="1">
                  <c:v>42.1</c:v>
                </c:pt>
                <c:pt idx="2">
                  <c:v>43.34</c:v>
                </c:pt>
                <c:pt idx="3">
                  <c:v>44.17</c:v>
                </c:pt>
                <c:pt idx="4">
                  <c:v>42.39</c:v>
                </c:pt>
              </c:numCache>
            </c:numRef>
          </c:val>
        </c:ser>
        <c:dLbls>
          <c:showLegendKey val="0"/>
          <c:showVal val="0"/>
          <c:showCatName val="0"/>
          <c:showSerName val="0"/>
          <c:showPercent val="0"/>
          <c:showBubbleSize val="0"/>
        </c:dLbls>
        <c:gapWidth val="150"/>
        <c:axId val="213153280"/>
        <c:axId val="2131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0</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213153280"/>
        <c:axId val="213155200"/>
      </c:lineChart>
      <c:dateAx>
        <c:axId val="213153280"/>
        <c:scaling>
          <c:orientation val="minMax"/>
        </c:scaling>
        <c:delete val="1"/>
        <c:axPos val="b"/>
        <c:numFmt formatCode="ge" sourceLinked="1"/>
        <c:majorTickMark val="none"/>
        <c:minorTickMark val="none"/>
        <c:tickLblPos val="none"/>
        <c:crossAx val="213155200"/>
        <c:crosses val="autoZero"/>
        <c:auto val="1"/>
        <c:lblOffset val="100"/>
        <c:baseTimeUnit val="years"/>
      </c:dateAx>
      <c:valAx>
        <c:axId val="2131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1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14.27</c:v>
                </c:pt>
                <c:pt idx="2">
                  <c:v>15.54</c:v>
                </c:pt>
                <c:pt idx="3">
                  <c:v>17.77</c:v>
                </c:pt>
                <c:pt idx="4">
                  <c:v>19.649999999999999</c:v>
                </c:pt>
              </c:numCache>
            </c:numRef>
          </c:val>
        </c:ser>
        <c:dLbls>
          <c:showLegendKey val="0"/>
          <c:showVal val="0"/>
          <c:showCatName val="0"/>
          <c:showSerName val="0"/>
          <c:showPercent val="0"/>
          <c:showBubbleSize val="0"/>
        </c:dLbls>
        <c:gapWidth val="150"/>
        <c:axId val="213255296"/>
        <c:axId val="21325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0</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213255296"/>
        <c:axId val="213257216"/>
      </c:lineChart>
      <c:dateAx>
        <c:axId val="213255296"/>
        <c:scaling>
          <c:orientation val="minMax"/>
        </c:scaling>
        <c:delete val="1"/>
        <c:axPos val="b"/>
        <c:numFmt formatCode="ge" sourceLinked="1"/>
        <c:majorTickMark val="none"/>
        <c:minorTickMark val="none"/>
        <c:tickLblPos val="none"/>
        <c:crossAx val="213257216"/>
        <c:crosses val="autoZero"/>
        <c:auto val="1"/>
        <c:lblOffset val="100"/>
        <c:baseTimeUnit val="years"/>
      </c:dateAx>
      <c:valAx>
        <c:axId val="2132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213304064"/>
        <c:axId val="2133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213304064"/>
        <c:axId val="213305984"/>
      </c:lineChart>
      <c:dateAx>
        <c:axId val="213304064"/>
        <c:scaling>
          <c:orientation val="minMax"/>
        </c:scaling>
        <c:delete val="1"/>
        <c:axPos val="b"/>
        <c:numFmt formatCode="ge" sourceLinked="1"/>
        <c:majorTickMark val="none"/>
        <c:minorTickMark val="none"/>
        <c:tickLblPos val="none"/>
        <c:crossAx val="213305984"/>
        <c:crosses val="autoZero"/>
        <c:auto val="1"/>
        <c:lblOffset val="100"/>
        <c:baseTimeUnit val="years"/>
      </c:dateAx>
      <c:valAx>
        <c:axId val="213305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30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0</c:v>
                </c:pt>
                <c:pt idx="1">
                  <c:v>537.74</c:v>
                </c:pt>
                <c:pt idx="2">
                  <c:v>632.6</c:v>
                </c:pt>
                <c:pt idx="3">
                  <c:v>656.22</c:v>
                </c:pt>
                <c:pt idx="4">
                  <c:v>543.66999999999996</c:v>
                </c:pt>
              </c:numCache>
            </c:numRef>
          </c:val>
        </c:ser>
        <c:dLbls>
          <c:showLegendKey val="0"/>
          <c:showVal val="0"/>
          <c:showCatName val="0"/>
          <c:showSerName val="0"/>
          <c:showPercent val="0"/>
          <c:showBubbleSize val="0"/>
        </c:dLbls>
        <c:gapWidth val="150"/>
        <c:axId val="213696896"/>
        <c:axId val="21369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0</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213696896"/>
        <c:axId val="213698816"/>
      </c:lineChart>
      <c:dateAx>
        <c:axId val="213696896"/>
        <c:scaling>
          <c:orientation val="minMax"/>
        </c:scaling>
        <c:delete val="1"/>
        <c:axPos val="b"/>
        <c:numFmt formatCode="ge" sourceLinked="1"/>
        <c:majorTickMark val="none"/>
        <c:minorTickMark val="none"/>
        <c:tickLblPos val="none"/>
        <c:crossAx val="213698816"/>
        <c:crosses val="autoZero"/>
        <c:auto val="1"/>
        <c:lblOffset val="100"/>
        <c:baseTimeUnit val="years"/>
      </c:dateAx>
      <c:valAx>
        <c:axId val="213698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369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0</c:v>
                </c:pt>
                <c:pt idx="1">
                  <c:v>54.92</c:v>
                </c:pt>
                <c:pt idx="2">
                  <c:v>44.36</c:v>
                </c:pt>
                <c:pt idx="3">
                  <c:v>39.35</c:v>
                </c:pt>
                <c:pt idx="4">
                  <c:v>36.4</c:v>
                </c:pt>
              </c:numCache>
            </c:numRef>
          </c:val>
        </c:ser>
        <c:dLbls>
          <c:showLegendKey val="0"/>
          <c:showVal val="0"/>
          <c:showCatName val="0"/>
          <c:showSerName val="0"/>
          <c:showPercent val="0"/>
          <c:showBubbleSize val="0"/>
        </c:dLbls>
        <c:gapWidth val="150"/>
        <c:axId val="214179840"/>
        <c:axId val="21418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0</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214179840"/>
        <c:axId val="214181760"/>
      </c:lineChart>
      <c:dateAx>
        <c:axId val="214179840"/>
        <c:scaling>
          <c:orientation val="minMax"/>
        </c:scaling>
        <c:delete val="1"/>
        <c:axPos val="b"/>
        <c:numFmt formatCode="ge" sourceLinked="1"/>
        <c:majorTickMark val="none"/>
        <c:minorTickMark val="none"/>
        <c:tickLblPos val="none"/>
        <c:crossAx val="214181760"/>
        <c:crosses val="autoZero"/>
        <c:auto val="1"/>
        <c:lblOffset val="100"/>
        <c:baseTimeUnit val="years"/>
      </c:dateAx>
      <c:valAx>
        <c:axId val="214181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1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0</c:v>
                </c:pt>
                <c:pt idx="1">
                  <c:v>106.57</c:v>
                </c:pt>
                <c:pt idx="2">
                  <c:v>109.07</c:v>
                </c:pt>
                <c:pt idx="3">
                  <c:v>105.93</c:v>
                </c:pt>
                <c:pt idx="4">
                  <c:v>118.5</c:v>
                </c:pt>
              </c:numCache>
            </c:numRef>
          </c:val>
        </c:ser>
        <c:dLbls>
          <c:showLegendKey val="0"/>
          <c:showVal val="0"/>
          <c:showCatName val="0"/>
          <c:showSerName val="0"/>
          <c:showPercent val="0"/>
          <c:showBubbleSize val="0"/>
        </c:dLbls>
        <c:gapWidth val="150"/>
        <c:axId val="214224256"/>
        <c:axId val="21423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0</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214224256"/>
        <c:axId val="214230528"/>
      </c:lineChart>
      <c:dateAx>
        <c:axId val="214224256"/>
        <c:scaling>
          <c:orientation val="minMax"/>
        </c:scaling>
        <c:delete val="1"/>
        <c:axPos val="b"/>
        <c:numFmt formatCode="ge" sourceLinked="1"/>
        <c:majorTickMark val="none"/>
        <c:minorTickMark val="none"/>
        <c:tickLblPos val="none"/>
        <c:crossAx val="214230528"/>
        <c:crosses val="autoZero"/>
        <c:auto val="1"/>
        <c:lblOffset val="100"/>
        <c:baseTimeUnit val="years"/>
      </c:dateAx>
      <c:valAx>
        <c:axId val="2142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0</c:v>
                </c:pt>
                <c:pt idx="1">
                  <c:v>150.33000000000001</c:v>
                </c:pt>
                <c:pt idx="2">
                  <c:v>147.25</c:v>
                </c:pt>
                <c:pt idx="3">
                  <c:v>151.13</c:v>
                </c:pt>
                <c:pt idx="4">
                  <c:v>134.72</c:v>
                </c:pt>
              </c:numCache>
            </c:numRef>
          </c:val>
        </c:ser>
        <c:dLbls>
          <c:showLegendKey val="0"/>
          <c:showVal val="0"/>
          <c:showCatName val="0"/>
          <c:showSerName val="0"/>
          <c:showPercent val="0"/>
          <c:showBubbleSize val="0"/>
        </c:dLbls>
        <c:gapWidth val="150"/>
        <c:axId val="214330368"/>
        <c:axId val="21433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0</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214330368"/>
        <c:axId val="214332544"/>
      </c:lineChart>
      <c:dateAx>
        <c:axId val="214330368"/>
        <c:scaling>
          <c:orientation val="minMax"/>
        </c:scaling>
        <c:delete val="1"/>
        <c:axPos val="b"/>
        <c:numFmt formatCode="ge" sourceLinked="1"/>
        <c:majorTickMark val="none"/>
        <c:minorTickMark val="none"/>
        <c:tickLblPos val="none"/>
        <c:crossAx val="214332544"/>
        <c:crosses val="autoZero"/>
        <c:auto val="1"/>
        <c:lblOffset val="100"/>
        <c:baseTimeUnit val="years"/>
      </c:dateAx>
      <c:valAx>
        <c:axId val="2143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33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西尾市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170159</v>
      </c>
      <c r="AJ8" s="56"/>
      <c r="AK8" s="56"/>
      <c r="AL8" s="56"/>
      <c r="AM8" s="56"/>
      <c r="AN8" s="56"/>
      <c r="AO8" s="56"/>
      <c r="AP8" s="57"/>
      <c r="AQ8" s="47">
        <f>データ!R6</f>
        <v>161.22</v>
      </c>
      <c r="AR8" s="47"/>
      <c r="AS8" s="47"/>
      <c r="AT8" s="47"/>
      <c r="AU8" s="47"/>
      <c r="AV8" s="47"/>
      <c r="AW8" s="47"/>
      <c r="AX8" s="47"/>
      <c r="AY8" s="47">
        <f>データ!S6</f>
        <v>1055.45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90.51</v>
      </c>
      <c r="K10" s="47"/>
      <c r="L10" s="47"/>
      <c r="M10" s="47"/>
      <c r="N10" s="47"/>
      <c r="O10" s="47"/>
      <c r="P10" s="47"/>
      <c r="Q10" s="47"/>
      <c r="R10" s="47">
        <f>データ!O6</f>
        <v>99.67</v>
      </c>
      <c r="S10" s="47"/>
      <c r="T10" s="47"/>
      <c r="U10" s="47"/>
      <c r="V10" s="47"/>
      <c r="W10" s="47"/>
      <c r="X10" s="47"/>
      <c r="Y10" s="47"/>
      <c r="Z10" s="78">
        <f>データ!P6</f>
        <v>2300</v>
      </c>
      <c r="AA10" s="78"/>
      <c r="AB10" s="78"/>
      <c r="AC10" s="78"/>
      <c r="AD10" s="78"/>
      <c r="AE10" s="78"/>
      <c r="AF10" s="78"/>
      <c r="AG10" s="78"/>
      <c r="AH10" s="2"/>
      <c r="AI10" s="78">
        <f>データ!T6</f>
        <v>169541</v>
      </c>
      <c r="AJ10" s="78"/>
      <c r="AK10" s="78"/>
      <c r="AL10" s="78"/>
      <c r="AM10" s="78"/>
      <c r="AN10" s="78"/>
      <c r="AO10" s="78"/>
      <c r="AP10" s="78"/>
      <c r="AQ10" s="47">
        <f>データ!U6</f>
        <v>134.88</v>
      </c>
      <c r="AR10" s="47"/>
      <c r="AS10" s="47"/>
      <c r="AT10" s="47"/>
      <c r="AU10" s="47"/>
      <c r="AV10" s="47"/>
      <c r="AW10" s="47"/>
      <c r="AX10" s="47"/>
      <c r="AY10" s="47">
        <f>データ!V6</f>
        <v>1256.98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232131</v>
      </c>
      <c r="D6" s="31">
        <f t="shared" si="3"/>
        <v>46</v>
      </c>
      <c r="E6" s="31">
        <f t="shared" si="3"/>
        <v>1</v>
      </c>
      <c r="F6" s="31">
        <f t="shared" si="3"/>
        <v>0</v>
      </c>
      <c r="G6" s="31">
        <f t="shared" si="3"/>
        <v>1</v>
      </c>
      <c r="H6" s="31" t="str">
        <f t="shared" si="3"/>
        <v>愛知県　西尾市</v>
      </c>
      <c r="I6" s="31" t="str">
        <f t="shared" si="3"/>
        <v>法適用</v>
      </c>
      <c r="J6" s="31" t="str">
        <f t="shared" si="3"/>
        <v>水道事業</v>
      </c>
      <c r="K6" s="31" t="str">
        <f t="shared" si="3"/>
        <v>末端給水事業</v>
      </c>
      <c r="L6" s="31" t="str">
        <f t="shared" si="3"/>
        <v>A2</v>
      </c>
      <c r="M6" s="32" t="str">
        <f t="shared" si="3"/>
        <v>-</v>
      </c>
      <c r="N6" s="32">
        <f t="shared" si="3"/>
        <v>90.51</v>
      </c>
      <c r="O6" s="32">
        <f t="shared" si="3"/>
        <v>99.67</v>
      </c>
      <c r="P6" s="32">
        <f t="shared" si="3"/>
        <v>2300</v>
      </c>
      <c r="Q6" s="32">
        <f t="shared" si="3"/>
        <v>170159</v>
      </c>
      <c r="R6" s="32">
        <f t="shared" si="3"/>
        <v>161.22</v>
      </c>
      <c r="S6" s="32">
        <f t="shared" si="3"/>
        <v>1055.45</v>
      </c>
      <c r="T6" s="32">
        <f t="shared" si="3"/>
        <v>169541</v>
      </c>
      <c r="U6" s="32">
        <f t="shared" si="3"/>
        <v>134.88</v>
      </c>
      <c r="V6" s="32">
        <f t="shared" si="3"/>
        <v>1256.98</v>
      </c>
      <c r="W6" s="33" t="str">
        <f>IF(W7="",NA(),W7)</f>
        <v>-</v>
      </c>
      <c r="X6" s="33">
        <f t="shared" ref="X6:AF6" si="4">IF(X7="",NA(),X7)</f>
        <v>109.94</v>
      </c>
      <c r="Y6" s="33">
        <f t="shared" si="4"/>
        <v>112.6</v>
      </c>
      <c r="Z6" s="33">
        <f t="shared" si="4"/>
        <v>110.57</v>
      </c>
      <c r="AA6" s="33">
        <f t="shared" si="4"/>
        <v>122.25</v>
      </c>
      <c r="AB6" s="33" t="str">
        <f t="shared" si="4"/>
        <v>-</v>
      </c>
      <c r="AC6" s="33">
        <f t="shared" si="4"/>
        <v>107.51</v>
      </c>
      <c r="AD6" s="33">
        <f t="shared" si="4"/>
        <v>108.39</v>
      </c>
      <c r="AE6" s="33">
        <f t="shared" si="4"/>
        <v>108.9</v>
      </c>
      <c r="AF6" s="33">
        <f t="shared" si="4"/>
        <v>114.43</v>
      </c>
      <c r="AG6" s="32" t="str">
        <f>IF(AG7="","",IF(AG7="-","【-】","【"&amp;SUBSTITUTE(TEXT(AG7,"#,##0.00"),"-","△")&amp;"】"))</f>
        <v>【113.03】</v>
      </c>
      <c r="AH6" s="33" t="str">
        <f>IF(AH7="",NA(),AH7)</f>
        <v>-</v>
      </c>
      <c r="AI6" s="32">
        <f t="shared" ref="AI6:AQ6" si="5">IF(AI7="",NA(),AI7)</f>
        <v>0</v>
      </c>
      <c r="AJ6" s="32">
        <f t="shared" si="5"/>
        <v>0</v>
      </c>
      <c r="AK6" s="32">
        <f t="shared" si="5"/>
        <v>0</v>
      </c>
      <c r="AL6" s="32">
        <f t="shared" si="5"/>
        <v>0</v>
      </c>
      <c r="AM6" s="33" t="str">
        <f t="shared" si="5"/>
        <v>-</v>
      </c>
      <c r="AN6" s="33">
        <f t="shared" si="5"/>
        <v>2.83</v>
      </c>
      <c r="AO6" s="33">
        <f t="shared" si="5"/>
        <v>3.08</v>
      </c>
      <c r="AP6" s="33">
        <f t="shared" si="5"/>
        <v>3.47</v>
      </c>
      <c r="AQ6" s="33">
        <f t="shared" si="5"/>
        <v>0.13</v>
      </c>
      <c r="AR6" s="32" t="str">
        <f>IF(AR7="","",IF(AR7="-","【-】","【"&amp;SUBSTITUTE(TEXT(AR7,"#,##0.00"),"-","△")&amp;"】"))</f>
        <v>【0.81】</v>
      </c>
      <c r="AS6" s="33" t="str">
        <f>IF(AS7="",NA(),AS7)</f>
        <v>-</v>
      </c>
      <c r="AT6" s="33">
        <f t="shared" ref="AT6:BB6" si="6">IF(AT7="",NA(),AT7)</f>
        <v>537.74</v>
      </c>
      <c r="AU6" s="33">
        <f t="shared" si="6"/>
        <v>632.6</v>
      </c>
      <c r="AV6" s="33">
        <f t="shared" si="6"/>
        <v>656.22</v>
      </c>
      <c r="AW6" s="33">
        <f t="shared" si="6"/>
        <v>543.66999999999996</v>
      </c>
      <c r="AX6" s="33" t="str">
        <f t="shared" si="6"/>
        <v>-</v>
      </c>
      <c r="AY6" s="33">
        <f t="shared" si="6"/>
        <v>602.73</v>
      </c>
      <c r="AZ6" s="33">
        <f t="shared" si="6"/>
        <v>590.46</v>
      </c>
      <c r="BA6" s="33">
        <f t="shared" si="6"/>
        <v>628.34</v>
      </c>
      <c r="BB6" s="33">
        <f t="shared" si="6"/>
        <v>289.8</v>
      </c>
      <c r="BC6" s="32" t="str">
        <f>IF(BC7="","",IF(BC7="-","【-】","【"&amp;SUBSTITUTE(TEXT(BC7,"#,##0.00"),"-","△")&amp;"】"))</f>
        <v>【264.16】</v>
      </c>
      <c r="BD6" s="33" t="str">
        <f>IF(BD7="",NA(),BD7)</f>
        <v>-</v>
      </c>
      <c r="BE6" s="33">
        <f t="shared" ref="BE6:BM6" si="7">IF(BE7="",NA(),BE7)</f>
        <v>54.92</v>
      </c>
      <c r="BF6" s="33">
        <f t="shared" si="7"/>
        <v>44.36</v>
      </c>
      <c r="BG6" s="33">
        <f t="shared" si="7"/>
        <v>39.35</v>
      </c>
      <c r="BH6" s="33">
        <f t="shared" si="7"/>
        <v>36.4</v>
      </c>
      <c r="BI6" s="33" t="str">
        <f t="shared" si="7"/>
        <v>-</v>
      </c>
      <c r="BJ6" s="33">
        <f t="shared" si="7"/>
        <v>310.79000000000002</v>
      </c>
      <c r="BK6" s="33">
        <f t="shared" si="7"/>
        <v>299.16000000000003</v>
      </c>
      <c r="BL6" s="33">
        <f t="shared" si="7"/>
        <v>297.13</v>
      </c>
      <c r="BM6" s="33">
        <f t="shared" si="7"/>
        <v>301.99</v>
      </c>
      <c r="BN6" s="32" t="str">
        <f>IF(BN7="","",IF(BN7="-","【-】","【"&amp;SUBSTITUTE(TEXT(BN7,"#,##0.00"),"-","△")&amp;"】"))</f>
        <v>【283.72】</v>
      </c>
      <c r="BO6" s="33" t="str">
        <f>IF(BO7="",NA(),BO7)</f>
        <v>-</v>
      </c>
      <c r="BP6" s="33">
        <f t="shared" ref="BP6:BX6" si="8">IF(BP7="",NA(),BP7)</f>
        <v>106.57</v>
      </c>
      <c r="BQ6" s="33">
        <f t="shared" si="8"/>
        <v>109.07</v>
      </c>
      <c r="BR6" s="33">
        <f t="shared" si="8"/>
        <v>105.93</v>
      </c>
      <c r="BS6" s="33">
        <f t="shared" si="8"/>
        <v>118.5</v>
      </c>
      <c r="BT6" s="33" t="str">
        <f t="shared" si="8"/>
        <v>-</v>
      </c>
      <c r="BU6" s="33">
        <f t="shared" si="8"/>
        <v>99</v>
      </c>
      <c r="BV6" s="33">
        <f t="shared" si="8"/>
        <v>99.91</v>
      </c>
      <c r="BW6" s="33">
        <f t="shared" si="8"/>
        <v>99.89</v>
      </c>
      <c r="BX6" s="33">
        <f t="shared" si="8"/>
        <v>107.05</v>
      </c>
      <c r="BY6" s="32" t="str">
        <f>IF(BY7="","",IF(BY7="-","【-】","【"&amp;SUBSTITUTE(TEXT(BY7,"#,##0.00"),"-","△")&amp;"】"))</f>
        <v>【104.60】</v>
      </c>
      <c r="BZ6" s="33" t="str">
        <f>IF(BZ7="",NA(),BZ7)</f>
        <v>-</v>
      </c>
      <c r="CA6" s="33">
        <f t="shared" ref="CA6:CI6" si="9">IF(CA7="",NA(),CA7)</f>
        <v>150.33000000000001</v>
      </c>
      <c r="CB6" s="33">
        <f t="shared" si="9"/>
        <v>147.25</v>
      </c>
      <c r="CC6" s="33">
        <f t="shared" si="9"/>
        <v>151.13</v>
      </c>
      <c r="CD6" s="33">
        <f t="shared" si="9"/>
        <v>134.72</v>
      </c>
      <c r="CE6" s="33" t="str">
        <f t="shared" si="9"/>
        <v>-</v>
      </c>
      <c r="CF6" s="33">
        <f t="shared" si="9"/>
        <v>164.03</v>
      </c>
      <c r="CG6" s="33">
        <f t="shared" si="9"/>
        <v>164.25</v>
      </c>
      <c r="CH6" s="33">
        <f t="shared" si="9"/>
        <v>165.34</v>
      </c>
      <c r="CI6" s="33">
        <f t="shared" si="9"/>
        <v>155.09</v>
      </c>
      <c r="CJ6" s="32" t="str">
        <f>IF(CJ7="","",IF(CJ7="-","【-】","【"&amp;SUBSTITUTE(TEXT(CJ7,"#,##0.00"),"-","△")&amp;"】"))</f>
        <v>【164.21】</v>
      </c>
      <c r="CK6" s="33" t="str">
        <f>IF(CK7="",NA(),CK7)</f>
        <v>-</v>
      </c>
      <c r="CL6" s="33">
        <f t="shared" ref="CL6:CT6" si="10">IF(CL7="",NA(),CL7)</f>
        <v>76.98</v>
      </c>
      <c r="CM6" s="33">
        <f t="shared" si="10"/>
        <v>74.83</v>
      </c>
      <c r="CN6" s="33">
        <f t="shared" si="10"/>
        <v>74.7</v>
      </c>
      <c r="CO6" s="33">
        <f t="shared" si="10"/>
        <v>73.92</v>
      </c>
      <c r="CP6" s="33" t="str">
        <f t="shared" si="10"/>
        <v>-</v>
      </c>
      <c r="CQ6" s="33">
        <f t="shared" si="10"/>
        <v>63.07</v>
      </c>
      <c r="CR6" s="33">
        <f t="shared" si="10"/>
        <v>62.71</v>
      </c>
      <c r="CS6" s="33">
        <f t="shared" si="10"/>
        <v>62.15</v>
      </c>
      <c r="CT6" s="33">
        <f t="shared" si="10"/>
        <v>61.61</v>
      </c>
      <c r="CU6" s="32" t="str">
        <f>IF(CU7="","",IF(CU7="-","【-】","【"&amp;SUBSTITUTE(TEXT(CU7,"#,##0.00"),"-","△")&amp;"】"))</f>
        <v>【59.80】</v>
      </c>
      <c r="CV6" s="33" t="str">
        <f>IF(CV7="",NA(),CV7)</f>
        <v>-</v>
      </c>
      <c r="CW6" s="33">
        <f t="shared" ref="CW6:DE6" si="11">IF(CW7="",NA(),CW7)</f>
        <v>92.23</v>
      </c>
      <c r="CX6" s="33">
        <f t="shared" si="11"/>
        <v>92.87</v>
      </c>
      <c r="CY6" s="33">
        <f t="shared" si="11"/>
        <v>92.31</v>
      </c>
      <c r="CZ6" s="33">
        <f t="shared" si="11"/>
        <v>92</v>
      </c>
      <c r="DA6" s="33" t="str">
        <f t="shared" si="11"/>
        <v>-</v>
      </c>
      <c r="DB6" s="33">
        <f t="shared" si="11"/>
        <v>89.96</v>
      </c>
      <c r="DC6" s="33">
        <f t="shared" si="11"/>
        <v>90.54</v>
      </c>
      <c r="DD6" s="33">
        <f t="shared" si="11"/>
        <v>90.64</v>
      </c>
      <c r="DE6" s="33">
        <f t="shared" si="11"/>
        <v>90.23</v>
      </c>
      <c r="DF6" s="32" t="str">
        <f>IF(DF7="","",IF(DF7="-","【-】","【"&amp;SUBSTITUTE(TEXT(DF7,"#,##0.00"),"-","△")&amp;"】"))</f>
        <v>【89.78】</v>
      </c>
      <c r="DG6" s="33" t="str">
        <f>IF(DG7="",NA(),DG7)</f>
        <v>-</v>
      </c>
      <c r="DH6" s="33">
        <f t="shared" ref="DH6:DP6" si="12">IF(DH7="",NA(),DH7)</f>
        <v>42.1</v>
      </c>
      <c r="DI6" s="33">
        <f t="shared" si="12"/>
        <v>43.34</v>
      </c>
      <c r="DJ6" s="33">
        <f t="shared" si="12"/>
        <v>44.17</v>
      </c>
      <c r="DK6" s="33">
        <f t="shared" si="12"/>
        <v>42.39</v>
      </c>
      <c r="DL6" s="33" t="str">
        <f t="shared" si="12"/>
        <v>-</v>
      </c>
      <c r="DM6" s="33">
        <f t="shared" si="12"/>
        <v>41.47</v>
      </c>
      <c r="DN6" s="33">
        <f t="shared" si="12"/>
        <v>42.43</v>
      </c>
      <c r="DO6" s="33">
        <f t="shared" si="12"/>
        <v>43.24</v>
      </c>
      <c r="DP6" s="33">
        <f t="shared" si="12"/>
        <v>46.36</v>
      </c>
      <c r="DQ6" s="32" t="str">
        <f>IF(DQ7="","",IF(DQ7="-","【-】","【"&amp;SUBSTITUTE(TEXT(DQ7,"#,##0.00"),"-","△")&amp;"】"))</f>
        <v>【46.31】</v>
      </c>
      <c r="DR6" s="33" t="str">
        <f>IF(DR7="",NA(),DR7)</f>
        <v>-</v>
      </c>
      <c r="DS6" s="33">
        <f t="shared" ref="DS6:EA6" si="13">IF(DS7="",NA(),DS7)</f>
        <v>14.27</v>
      </c>
      <c r="DT6" s="33">
        <f t="shared" si="13"/>
        <v>15.54</v>
      </c>
      <c r="DU6" s="33">
        <f t="shared" si="13"/>
        <v>17.77</v>
      </c>
      <c r="DV6" s="33">
        <f t="shared" si="13"/>
        <v>19.649999999999999</v>
      </c>
      <c r="DW6" s="33" t="str">
        <f t="shared" si="13"/>
        <v>-</v>
      </c>
      <c r="DX6" s="33">
        <f t="shared" si="13"/>
        <v>9.92</v>
      </c>
      <c r="DY6" s="33">
        <f t="shared" si="13"/>
        <v>11.07</v>
      </c>
      <c r="DZ6" s="33">
        <f t="shared" si="13"/>
        <v>12.21</v>
      </c>
      <c r="EA6" s="33">
        <f t="shared" si="13"/>
        <v>13.57</v>
      </c>
      <c r="EB6" s="32" t="str">
        <f>IF(EB7="","",IF(EB7="-","【-】","【"&amp;SUBSTITUTE(TEXT(EB7,"#,##0.00"),"-","△")&amp;"】"))</f>
        <v>【12.42】</v>
      </c>
      <c r="EC6" s="33" t="str">
        <f>IF(EC7="",NA(),EC7)</f>
        <v>-</v>
      </c>
      <c r="ED6" s="33">
        <f t="shared" ref="ED6:EL6" si="14">IF(ED7="",NA(),ED7)</f>
        <v>1.1299999999999999</v>
      </c>
      <c r="EE6" s="33">
        <f t="shared" si="14"/>
        <v>1.04</v>
      </c>
      <c r="EF6" s="33">
        <f t="shared" si="14"/>
        <v>1</v>
      </c>
      <c r="EG6" s="33">
        <f t="shared" si="14"/>
        <v>0.96</v>
      </c>
      <c r="EH6" s="33" t="str">
        <f t="shared" si="14"/>
        <v>-</v>
      </c>
      <c r="EI6" s="33">
        <f t="shared" si="14"/>
        <v>0.82</v>
      </c>
      <c r="EJ6" s="33">
        <f t="shared" si="14"/>
        <v>0.76</v>
      </c>
      <c r="EK6" s="33">
        <f t="shared" si="14"/>
        <v>0.8</v>
      </c>
      <c r="EL6" s="33">
        <f t="shared" si="14"/>
        <v>0.72</v>
      </c>
      <c r="EM6" s="32" t="str">
        <f>IF(EM7="","",IF(EM7="-","【-】","【"&amp;SUBSTITUTE(TEXT(EM7,"#,##0.00"),"-","△")&amp;"】"))</f>
        <v>【0.78】</v>
      </c>
    </row>
    <row r="7" spans="1:143" s="34" customFormat="1" x14ac:dyDescent="0.15">
      <c r="A7" s="26"/>
      <c r="B7" s="35">
        <v>2014</v>
      </c>
      <c r="C7" s="35">
        <v>232131</v>
      </c>
      <c r="D7" s="35">
        <v>46</v>
      </c>
      <c r="E7" s="35">
        <v>1</v>
      </c>
      <c r="F7" s="35">
        <v>0</v>
      </c>
      <c r="G7" s="35">
        <v>1</v>
      </c>
      <c r="H7" s="35" t="s">
        <v>93</v>
      </c>
      <c r="I7" s="35" t="s">
        <v>94</v>
      </c>
      <c r="J7" s="35" t="s">
        <v>95</v>
      </c>
      <c r="K7" s="35" t="s">
        <v>96</v>
      </c>
      <c r="L7" s="35" t="s">
        <v>97</v>
      </c>
      <c r="M7" s="36" t="s">
        <v>98</v>
      </c>
      <c r="N7" s="36">
        <v>90.51</v>
      </c>
      <c r="O7" s="36">
        <v>99.67</v>
      </c>
      <c r="P7" s="36">
        <v>2300</v>
      </c>
      <c r="Q7" s="36">
        <v>170159</v>
      </c>
      <c r="R7" s="36">
        <v>161.22</v>
      </c>
      <c r="S7" s="36">
        <v>1055.45</v>
      </c>
      <c r="T7" s="36">
        <v>169541</v>
      </c>
      <c r="U7" s="36">
        <v>134.88</v>
      </c>
      <c r="V7" s="36">
        <v>1256.98</v>
      </c>
      <c r="W7" s="36" t="s">
        <v>98</v>
      </c>
      <c r="X7" s="36">
        <v>109.94</v>
      </c>
      <c r="Y7" s="36">
        <v>112.6</v>
      </c>
      <c r="Z7" s="36">
        <v>110.57</v>
      </c>
      <c r="AA7" s="36">
        <v>122.25</v>
      </c>
      <c r="AB7" s="36" t="s">
        <v>98</v>
      </c>
      <c r="AC7" s="36">
        <v>107.51</v>
      </c>
      <c r="AD7" s="36">
        <v>108.39</v>
      </c>
      <c r="AE7" s="36">
        <v>108.9</v>
      </c>
      <c r="AF7" s="36">
        <v>114.43</v>
      </c>
      <c r="AG7" s="36">
        <v>113.03</v>
      </c>
      <c r="AH7" s="36" t="s">
        <v>98</v>
      </c>
      <c r="AI7" s="36">
        <v>0</v>
      </c>
      <c r="AJ7" s="36">
        <v>0</v>
      </c>
      <c r="AK7" s="36">
        <v>0</v>
      </c>
      <c r="AL7" s="36">
        <v>0</v>
      </c>
      <c r="AM7" s="36" t="s">
        <v>98</v>
      </c>
      <c r="AN7" s="36">
        <v>2.83</v>
      </c>
      <c r="AO7" s="36">
        <v>3.08</v>
      </c>
      <c r="AP7" s="36">
        <v>3.47</v>
      </c>
      <c r="AQ7" s="36">
        <v>0.13</v>
      </c>
      <c r="AR7" s="36">
        <v>0.81</v>
      </c>
      <c r="AS7" s="36" t="s">
        <v>98</v>
      </c>
      <c r="AT7" s="36">
        <v>537.74</v>
      </c>
      <c r="AU7" s="36">
        <v>632.6</v>
      </c>
      <c r="AV7" s="36">
        <v>656.22</v>
      </c>
      <c r="AW7" s="36">
        <v>543.66999999999996</v>
      </c>
      <c r="AX7" s="36" t="s">
        <v>98</v>
      </c>
      <c r="AY7" s="36">
        <v>602.73</v>
      </c>
      <c r="AZ7" s="36">
        <v>590.46</v>
      </c>
      <c r="BA7" s="36">
        <v>628.34</v>
      </c>
      <c r="BB7" s="36">
        <v>289.8</v>
      </c>
      <c r="BC7" s="36">
        <v>264.16000000000003</v>
      </c>
      <c r="BD7" s="36" t="s">
        <v>98</v>
      </c>
      <c r="BE7" s="36">
        <v>54.92</v>
      </c>
      <c r="BF7" s="36">
        <v>44.36</v>
      </c>
      <c r="BG7" s="36">
        <v>39.35</v>
      </c>
      <c r="BH7" s="36">
        <v>36.4</v>
      </c>
      <c r="BI7" s="36" t="s">
        <v>98</v>
      </c>
      <c r="BJ7" s="36">
        <v>310.79000000000002</v>
      </c>
      <c r="BK7" s="36">
        <v>299.16000000000003</v>
      </c>
      <c r="BL7" s="36">
        <v>297.13</v>
      </c>
      <c r="BM7" s="36">
        <v>301.99</v>
      </c>
      <c r="BN7" s="36">
        <v>283.72000000000003</v>
      </c>
      <c r="BO7" s="36" t="s">
        <v>98</v>
      </c>
      <c r="BP7" s="36">
        <v>106.57</v>
      </c>
      <c r="BQ7" s="36">
        <v>109.07</v>
      </c>
      <c r="BR7" s="36">
        <v>105.93</v>
      </c>
      <c r="BS7" s="36">
        <v>118.5</v>
      </c>
      <c r="BT7" s="36" t="s">
        <v>98</v>
      </c>
      <c r="BU7" s="36">
        <v>99</v>
      </c>
      <c r="BV7" s="36">
        <v>99.91</v>
      </c>
      <c r="BW7" s="36">
        <v>99.89</v>
      </c>
      <c r="BX7" s="36">
        <v>107.05</v>
      </c>
      <c r="BY7" s="36">
        <v>104.6</v>
      </c>
      <c r="BZ7" s="36" t="s">
        <v>98</v>
      </c>
      <c r="CA7" s="36">
        <v>150.33000000000001</v>
      </c>
      <c r="CB7" s="36">
        <v>147.25</v>
      </c>
      <c r="CC7" s="36">
        <v>151.13</v>
      </c>
      <c r="CD7" s="36">
        <v>134.72</v>
      </c>
      <c r="CE7" s="36" t="s">
        <v>98</v>
      </c>
      <c r="CF7" s="36">
        <v>164.03</v>
      </c>
      <c r="CG7" s="36">
        <v>164.25</v>
      </c>
      <c r="CH7" s="36">
        <v>165.34</v>
      </c>
      <c r="CI7" s="36">
        <v>155.09</v>
      </c>
      <c r="CJ7" s="36">
        <v>164.21</v>
      </c>
      <c r="CK7" s="36" t="s">
        <v>98</v>
      </c>
      <c r="CL7" s="36">
        <v>76.98</v>
      </c>
      <c r="CM7" s="36">
        <v>74.83</v>
      </c>
      <c r="CN7" s="36">
        <v>74.7</v>
      </c>
      <c r="CO7" s="36">
        <v>73.92</v>
      </c>
      <c r="CP7" s="36" t="s">
        <v>98</v>
      </c>
      <c r="CQ7" s="36">
        <v>63.07</v>
      </c>
      <c r="CR7" s="36">
        <v>62.71</v>
      </c>
      <c r="CS7" s="36">
        <v>62.15</v>
      </c>
      <c r="CT7" s="36">
        <v>61.61</v>
      </c>
      <c r="CU7" s="36">
        <v>59.8</v>
      </c>
      <c r="CV7" s="36" t="s">
        <v>98</v>
      </c>
      <c r="CW7" s="36">
        <v>92.23</v>
      </c>
      <c r="CX7" s="36">
        <v>92.87</v>
      </c>
      <c r="CY7" s="36">
        <v>92.31</v>
      </c>
      <c r="CZ7" s="36">
        <v>92</v>
      </c>
      <c r="DA7" s="36" t="s">
        <v>98</v>
      </c>
      <c r="DB7" s="36">
        <v>89.96</v>
      </c>
      <c r="DC7" s="36">
        <v>90.54</v>
      </c>
      <c r="DD7" s="36">
        <v>90.64</v>
      </c>
      <c r="DE7" s="36">
        <v>90.23</v>
      </c>
      <c r="DF7" s="36">
        <v>89.78</v>
      </c>
      <c r="DG7" s="36" t="s">
        <v>98</v>
      </c>
      <c r="DH7" s="36">
        <v>42.1</v>
      </c>
      <c r="DI7" s="36">
        <v>43.34</v>
      </c>
      <c r="DJ7" s="36">
        <v>44.17</v>
      </c>
      <c r="DK7" s="36">
        <v>42.39</v>
      </c>
      <c r="DL7" s="36" t="s">
        <v>98</v>
      </c>
      <c r="DM7" s="36">
        <v>41.47</v>
      </c>
      <c r="DN7" s="36">
        <v>42.43</v>
      </c>
      <c r="DO7" s="36">
        <v>43.24</v>
      </c>
      <c r="DP7" s="36">
        <v>46.36</v>
      </c>
      <c r="DQ7" s="36">
        <v>46.31</v>
      </c>
      <c r="DR7" s="36" t="s">
        <v>98</v>
      </c>
      <c r="DS7" s="36">
        <v>14.27</v>
      </c>
      <c r="DT7" s="36">
        <v>15.54</v>
      </c>
      <c r="DU7" s="36">
        <v>17.77</v>
      </c>
      <c r="DV7" s="36">
        <v>19.649999999999999</v>
      </c>
      <c r="DW7" s="36" t="s">
        <v>98</v>
      </c>
      <c r="DX7" s="36">
        <v>9.92</v>
      </c>
      <c r="DY7" s="36">
        <v>11.07</v>
      </c>
      <c r="DZ7" s="36">
        <v>12.21</v>
      </c>
      <c r="EA7" s="36">
        <v>13.57</v>
      </c>
      <c r="EB7" s="36">
        <v>12.42</v>
      </c>
      <c r="EC7" s="36" t="s">
        <v>98</v>
      </c>
      <c r="ED7" s="36">
        <v>1.1299999999999999</v>
      </c>
      <c r="EE7" s="36">
        <v>1.04</v>
      </c>
      <c r="EF7" s="36">
        <v>1</v>
      </c>
      <c r="EG7" s="36">
        <v>0.96</v>
      </c>
      <c r="EH7" s="36" t="s">
        <v>98</v>
      </c>
      <c r="EI7" s="36">
        <v>0.82</v>
      </c>
      <c r="EJ7" s="36">
        <v>0.76</v>
      </c>
      <c r="EK7" s="36">
        <v>0.8</v>
      </c>
      <c r="EL7" s="36">
        <v>0.72</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2016-02-24T02:30:06Z</cp:lastPrinted>
  <dcterms:created xsi:type="dcterms:W3CDTF">2016-02-03T07:22:25Z</dcterms:created>
  <dcterms:modified xsi:type="dcterms:W3CDTF">2016-02-24T02:31:21Z</dcterms:modified>
  <cp:category/>
</cp:coreProperties>
</file>