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<sst xmlns="http://schemas.openxmlformats.org/spreadsheetml/2006/main" count="221" uniqueCount="111">
  <si>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</si>
  <si>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</si>
  <si>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</si>
  <si>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</si>
  <si>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</si>
  <si>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</si>
  <si>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</si>
  <si>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</si>
  <si>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</si>
  <si>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</si>
  <si>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</si>
  <si>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</si>
  <si>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</si>
  <si>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</si>
  <si>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</si>
  <si>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</si>
  <si>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</si>
  <si>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</si>
  <si>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</si>
  <si>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</si>
  <si>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</si>
  <si>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</si>
  <si>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</si>
  <si>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</si>
  <si>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</si>
  <si>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</si>
  <si>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</si>
  <si>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</si>
  <si>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</si>
  <si>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</si>
  <si>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</si>
  <si>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</si>
  <si>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</si>
  <si>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</si>
  <si>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</si>
  <si>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</si>
  <si>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</si>
  <si>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</si>
  <si>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</si>
  <si>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</si>
  <si>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</si>
  <si>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</si>
  <si>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</si>
  <si>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</si>
  <si>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</si>
  <si>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</si>
  <si>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</si>
  <si>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</si>
  <si>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</si>
  <si>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</si>
  <si>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</si>
  <si>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</si>
  <si>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</si>
  <si>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</si>
  <si>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</si>
  <si>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</si>
  <si>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</si>
  <si>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</si>
  <si>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</si>
  <si>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</si>
  <si>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</si>
  <si>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</si>
  <si>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</si>
  <si>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</si>
  <si>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</si>
  <si>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</si>
  <si>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</si>
  <si>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</si>
  <si>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</si>
  <si>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</si>
  <si>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</si>
  <si>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</si>
  <si>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</si>
  <si>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</si>
  <si>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</si>
  <si>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</si>
  <si>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</si>
  <si>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</si>
  <si>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</si>
  <si>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</si>
  <si>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</si>
  <si>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</si>
  <si>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</si>
  <si>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</si>
  <si>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</si>
  <si>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</si>
  <si>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</si>
  <si>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</si>
  <si>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</si>
  <si>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</si>
  <si>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</si>
  <si>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</si>
  <si>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</si>
  <si>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</si>
  <si>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</si>
  <si>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</si>
  <si>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蒲郡市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</si>
  <si>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</si>
  <si>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</si>
  <si>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</si>
  <si>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</si>
  <si>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</si>
  <si>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</si>
  <si>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</si>
  <si>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</si>
  <si>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</si>
  <si>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</si>
  <si>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</si>
  <si>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１００％を割っており、その理由として、下水道使用料収入の伸び悩みにより、総収益が下がっています。⑤経費回収率についても、下水道使用料を平成２１年度から改定していないため、類似団体と開きがでたものと考えられます。今後も引き続き費用の削減に努め、経営改善に向けた取組をしていきます。
④企業債残高対事業規模比率は、類似団体と比較して、かなり低くなっていますが、これは、下水道事業を昭和４６年から始めて、まだ、管渠の耐用年数がきていないので、更新工事を行っていないためです。今後は、これらの管渠更新工事や浄化センターの更新・耐震化工事を予定しています。
⑥汚水処理原価は、類似団体と比較して、低い水準となっています。この要因として、財政健全化計画（平成１９～２３年度）による職員数を削減したことによるものと考えられます。
⑦施設利用率は類似団体と比較して、３割ほど低い水準となっていますが、これは節水意識の高揚等により使用水量の伸び悩みと考えられます。しかし、観光都市として観光客を誘致していることもあり、夏休みなどの長期休暇では一時的に７０％を超える日もあります。今後も観光客が増加するものと考えられますので、適正な施設利用率のバランスを考えていく必要があります。
⑧水洗化率は、全国平均を４％ほど下回っており、接続しない理由として、経済的要因や家屋の老朽化などがあります。今後は更なる広報活動等を行っていきます。</t>
    <rPh sb="1" eb="4">
      <t>シュウエキテキ</t>
    </rPh>
    <rPh sb="4" eb="6">
      <t>シュウシ</t>
    </rPh>
    <rPh sb="6" eb="8">
      <t>ヒリツ</t>
    </rPh>
    <rPh sb="15" eb="16">
      <t>ワ</t>
    </rPh>
    <rPh sb="23" eb="25">
      <t>リユウ</t>
    </rPh>
    <rPh sb="29" eb="32">
      <t>ゲスイドウ</t>
    </rPh>
    <rPh sb="32" eb="34">
      <t>シヨウ</t>
    </rPh>
    <rPh sb="34" eb="35">
      <t>リョウ</t>
    </rPh>
    <rPh sb="35" eb="37">
      <t>シュウニュウ</t>
    </rPh>
    <rPh sb="38" eb="39">
      <t>ノ</t>
    </rPh>
    <rPh sb="40" eb="41">
      <t>ナヤ</t>
    </rPh>
    <rPh sb="46" eb="49">
      <t>ソウシュウエキ</t>
    </rPh>
    <rPh sb="50" eb="51">
      <t>サ</t>
    </rPh>
    <rPh sb="59" eb="61">
      <t>ケイヒ</t>
    </rPh>
    <rPh sb="61" eb="63">
      <t>カイシュウ</t>
    </rPh>
    <rPh sb="63" eb="64">
      <t>リツ</t>
    </rPh>
    <rPh sb="70" eb="73">
      <t>ゲスイドウ</t>
    </rPh>
    <rPh sb="73" eb="75">
      <t>シヨウ</t>
    </rPh>
    <rPh sb="75" eb="76">
      <t>リョウ</t>
    </rPh>
    <rPh sb="77" eb="79">
      <t>ヘイセイ</t>
    </rPh>
    <rPh sb="81" eb="83">
      <t>ネンド</t>
    </rPh>
    <rPh sb="85" eb="87">
      <t>カイテイ</t>
    </rPh>
    <rPh sb="95" eb="97">
      <t>ルイジ</t>
    </rPh>
    <rPh sb="97" eb="99">
      <t>ダンタイ</t>
    </rPh>
    <rPh sb="100" eb="101">
      <t>ヒラ</t>
    </rPh>
    <rPh sb="108" eb="109">
      <t>カンガ</t>
    </rPh>
    <rPh sb="115" eb="117">
      <t>コンゴ</t>
    </rPh>
    <rPh sb="118" eb="119">
      <t>ヒ</t>
    </rPh>
    <rPh sb="120" eb="121">
      <t>ツヅ</t>
    </rPh>
    <rPh sb="122" eb="124">
      <t>ヒヨウ</t>
    </rPh>
    <rPh sb="125" eb="127">
      <t>サクゲン</t>
    </rPh>
    <rPh sb="128" eb="129">
      <t>ツト</t>
    </rPh>
    <rPh sb="131" eb="133">
      <t>ケイエイ</t>
    </rPh>
    <rPh sb="133" eb="135">
      <t>カイゼン</t>
    </rPh>
    <rPh sb="136" eb="137">
      <t>ム</t>
    </rPh>
    <rPh sb="139" eb="141">
      <t>トリクミ</t>
    </rPh>
    <rPh sb="151" eb="153">
      <t>キギョウ</t>
    </rPh>
    <rPh sb="153" eb="154">
      <t>サイ</t>
    </rPh>
    <rPh sb="154" eb="156">
      <t>ザンダカ</t>
    </rPh>
    <rPh sb="156" eb="157">
      <t>タイ</t>
    </rPh>
    <rPh sb="157" eb="159">
      <t>ジギョウ</t>
    </rPh>
    <rPh sb="159" eb="161">
      <t>キボ</t>
    </rPh>
    <rPh sb="161" eb="163">
      <t>ヒリツ</t>
    </rPh>
    <rPh sb="165" eb="167">
      <t>ルイジ</t>
    </rPh>
    <rPh sb="167" eb="169">
      <t>ダンタイ</t>
    </rPh>
    <rPh sb="170" eb="172">
      <t>ヒカク</t>
    </rPh>
    <rPh sb="178" eb="179">
      <t>ヒク</t>
    </rPh>
    <rPh sb="192" eb="195">
      <t>ゲスイドウ</t>
    </rPh>
    <rPh sb="195" eb="197">
      <t>ジギョウ</t>
    </rPh>
    <rPh sb="198" eb="200">
      <t>ショウワ</t>
    </rPh>
    <rPh sb="202" eb="203">
      <t>ネン</t>
    </rPh>
    <rPh sb="205" eb="206">
      <t>ハジ</t>
    </rPh>
    <rPh sb="212" eb="214">
      <t>カンキョ</t>
    </rPh>
    <rPh sb="215" eb="217">
      <t>タイヨウ</t>
    </rPh>
    <rPh sb="217" eb="219">
      <t>ネンスウ</t>
    </rPh>
    <rPh sb="228" eb="230">
      <t>コウシン</t>
    </rPh>
    <rPh sb="230" eb="232">
      <t>コウジ</t>
    </rPh>
    <rPh sb="233" eb="234">
      <t>オコナ</t>
    </rPh>
    <rPh sb="244" eb="246">
      <t>コンゴ</t>
    </rPh>
    <rPh sb="252" eb="254">
      <t>カンキョ</t>
    </rPh>
    <rPh sb="254" eb="256">
      <t>コウシン</t>
    </rPh>
    <rPh sb="256" eb="258">
      <t>コウジ</t>
    </rPh>
    <rPh sb="259" eb="261">
      <t>ジョウカ</t>
    </rPh>
    <rPh sb="266" eb="268">
      <t>コウシン</t>
    </rPh>
    <rPh sb="269" eb="272">
      <t>タイシンカ</t>
    </rPh>
    <rPh sb="272" eb="274">
      <t>コウジ</t>
    </rPh>
    <rPh sb="275" eb="277">
      <t>ヨテイ</t>
    </rPh>
    <rPh sb="285" eb="287">
      <t>オスイ</t>
    </rPh>
    <rPh sb="287" eb="289">
      <t>ショリ</t>
    </rPh>
    <rPh sb="289" eb="291">
      <t>ゲンカ</t>
    </rPh>
    <rPh sb="293" eb="295">
      <t>ルイジ</t>
    </rPh>
    <rPh sb="295" eb="297">
      <t>ダンタイ</t>
    </rPh>
    <rPh sb="298" eb="300">
      <t>ヒカク</t>
    </rPh>
    <rPh sb="303" eb="304">
      <t>ヒク</t>
    </rPh>
    <rPh sb="305" eb="307">
      <t>スイジュン</t>
    </rPh>
    <rPh sb="317" eb="319">
      <t>ヨウイン</t>
    </rPh>
    <rPh sb="323" eb="325">
      <t>ザイセイ</t>
    </rPh>
    <rPh sb="325" eb="328">
      <t>ケンゼンカ</t>
    </rPh>
    <rPh sb="328" eb="330">
      <t>ケイカク</t>
    </rPh>
    <rPh sb="331" eb="333">
      <t>ヘイセイ</t>
    </rPh>
    <rPh sb="338" eb="339">
      <t>ネン</t>
    </rPh>
    <rPh sb="339" eb="340">
      <t>ド</t>
    </rPh>
    <rPh sb="344" eb="347">
      <t>ショクインスウ</t>
    </rPh>
    <rPh sb="348" eb="350">
      <t>サクゲン</t>
    </rPh>
    <rPh sb="360" eb="361">
      <t>カンガ</t>
    </rPh>
    <rPh sb="369" eb="371">
      <t>シセツ</t>
    </rPh>
    <rPh sb="371" eb="374">
      <t>リヨウリツ</t>
    </rPh>
    <rPh sb="375" eb="377">
      <t>ルイジ</t>
    </rPh>
    <rPh sb="377" eb="379">
      <t>ダンタイ</t>
    </rPh>
    <rPh sb="380" eb="382">
      <t>ヒカク</t>
    </rPh>
    <rPh sb="385" eb="387">
      <t>サンワリ</t>
    </rPh>
    <rPh sb="389" eb="390">
      <t>ヒク</t>
    </rPh>
    <rPh sb="391" eb="393">
      <t>スイジュン</t>
    </rPh>
    <rPh sb="405" eb="407">
      <t>セッスイ</t>
    </rPh>
    <rPh sb="407" eb="409">
      <t>イシキ</t>
    </rPh>
    <rPh sb="410" eb="412">
      <t>コウヨウ</t>
    </rPh>
    <rPh sb="412" eb="413">
      <t>トウ</t>
    </rPh>
    <rPh sb="416" eb="418">
      <t>シヨウ</t>
    </rPh>
    <rPh sb="418" eb="420">
      <t>スイリョウ</t>
    </rPh>
    <rPh sb="421" eb="422">
      <t>ノ</t>
    </rPh>
    <rPh sb="423" eb="424">
      <t>ナヤ</t>
    </rPh>
    <rPh sb="426" eb="427">
      <t>カンガ</t>
    </rPh>
    <rPh sb="437" eb="439">
      <t>カンコウ</t>
    </rPh>
    <rPh sb="439" eb="441">
      <t>トシ</t>
    </rPh>
    <rPh sb="444" eb="447">
      <t>カンコウキャク</t>
    </rPh>
    <rPh sb="448" eb="450">
      <t>ユウチ</t>
    </rPh>
    <rPh sb="460" eb="462">
      <t>ナツヤス</t>
    </rPh>
    <rPh sb="466" eb="468">
      <t>チョウキ</t>
    </rPh>
    <rPh sb="468" eb="470">
      <t>キュウカ</t>
    </rPh>
    <rPh sb="472" eb="475">
      <t>イチジテキ</t>
    </rPh>
    <rPh sb="480" eb="481">
      <t>コ</t>
    </rPh>
    <rPh sb="483" eb="484">
      <t>ヒ</t>
    </rPh>
    <rPh sb="490" eb="492">
      <t>コンゴ</t>
    </rPh>
    <rPh sb="493" eb="496">
      <t>カンコウキャク</t>
    </rPh>
    <rPh sb="497" eb="499">
      <t>ゾウカ</t>
    </rPh>
    <rPh sb="504" eb="505">
      <t>カンガ</t>
    </rPh>
    <rPh sb="513" eb="515">
      <t>テキセイ</t>
    </rPh>
    <rPh sb="516" eb="518">
      <t>シセツ</t>
    </rPh>
    <rPh sb="518" eb="520">
      <t>リヨウ</t>
    </rPh>
    <rPh sb="520" eb="521">
      <t>リツ</t>
    </rPh>
    <rPh sb="527" eb="528">
      <t>カンガ</t>
    </rPh>
    <rPh sb="532" eb="534">
      <t>ヒツヨウ</t>
    </rPh>
    <rPh sb="542" eb="545">
      <t>スイセンカ</t>
    </rPh>
    <rPh sb="545" eb="546">
      <t>リツ</t>
    </rPh>
    <rPh sb="548" eb="550">
      <t>ゼンコク</t>
    </rPh>
    <rPh sb="550" eb="552">
      <t>ヘイキン</t>
    </rPh>
    <rPh sb="557" eb="559">
      <t>シタマワ</t>
    </rPh>
    <rPh sb="564" eb="566">
      <t>セツゾク</t>
    </rPh>
    <rPh sb="569" eb="571">
      <t>リユウ</t>
    </rPh>
    <rPh sb="575" eb="578">
      <t>ケイザイテキ</t>
    </rPh>
    <rPh sb="578" eb="580">
      <t>ヨウイン</t>
    </rPh>
    <rPh sb="581" eb="583">
      <t>カオク</t>
    </rPh>
    <rPh sb="584" eb="587">
      <t>ロウキュウカ</t>
    </rPh>
    <rPh sb="595" eb="597">
      <t>コンゴ</t>
    </rPh>
    <rPh sb="598" eb="599">
      <t>サラ</t>
    </rPh>
    <rPh sb="601" eb="603">
      <t>コウホウ</t>
    </rPh>
    <rPh sb="603" eb="605">
      <t>カツドウ</t>
    </rPh>
    <rPh sb="605" eb="606">
      <t>トウ</t>
    </rPh>
    <rPh sb="607" eb="608">
      <t>オコナ</t>
    </rPh>
    <phoneticPr fontId="4"/>
  </si>
  <si>
    <t>下水道事業が昭和４６年に始まってから４５年がたちます。管渠の耐用年数は５０年であり、今後、更新工事に着手していきます。また、浄化センターも３９年がたち、引き続き長寿命化計画に基づいて老朽化した施設・設備の改造・更新を行っていきます。</t>
    <rPh sb="0" eb="3">
      <t>ゲスイドウ</t>
    </rPh>
    <rPh sb="3" eb="5">
      <t>ジギョウ</t>
    </rPh>
    <rPh sb="6" eb="8">
      <t>ショウワ</t>
    </rPh>
    <rPh sb="10" eb="11">
      <t>ネン</t>
    </rPh>
    <rPh sb="12" eb="13">
      <t>ハジ</t>
    </rPh>
    <rPh sb="20" eb="21">
      <t>ネン</t>
    </rPh>
    <rPh sb="27" eb="29">
      <t>カンキョ</t>
    </rPh>
    <rPh sb="30" eb="32">
      <t>タイヨウ</t>
    </rPh>
    <rPh sb="32" eb="34">
      <t>ネンスウ</t>
    </rPh>
    <rPh sb="37" eb="38">
      <t>ネン</t>
    </rPh>
    <rPh sb="42" eb="44">
      <t>コンゴ</t>
    </rPh>
    <rPh sb="45" eb="47">
      <t>コウシン</t>
    </rPh>
    <rPh sb="47" eb="49">
      <t>コウジ</t>
    </rPh>
    <rPh sb="50" eb="52">
      <t>チャクシュ</t>
    </rPh>
    <rPh sb="62" eb="64">
      <t>ジョウカ</t>
    </rPh>
    <rPh sb="71" eb="72">
      <t>ネン</t>
    </rPh>
    <rPh sb="76" eb="77">
      <t>ヒ</t>
    </rPh>
    <rPh sb="78" eb="79">
      <t>ツヅ</t>
    </rPh>
    <rPh sb="80" eb="81">
      <t>チョウ</t>
    </rPh>
    <rPh sb="81" eb="84">
      <t>ジュミョウカ</t>
    </rPh>
    <rPh sb="84" eb="86">
      <t>ケイカク</t>
    </rPh>
    <rPh sb="87" eb="88">
      <t>モト</t>
    </rPh>
    <rPh sb="91" eb="94">
      <t>ロウキュウカ</t>
    </rPh>
    <rPh sb="96" eb="98">
      <t>シセツ</t>
    </rPh>
    <rPh sb="99" eb="101">
      <t>セツビ</t>
    </rPh>
    <rPh sb="102" eb="104">
      <t>カイゾウ</t>
    </rPh>
    <rPh sb="105" eb="107">
      <t>コウシン</t>
    </rPh>
    <rPh sb="108" eb="109">
      <t>オコナ</t>
    </rPh>
    <phoneticPr fontId="4"/>
  </si>
  <si>
    <t>今後、人口減少等による料金収入の減少や面整備に加えて老朽化した設備の維持更新費用の増大が予想されることから、財政マネジメントの向上を図るため企業会計への移行を進めており、下水道経営の健全化に向けて、財政状況を把握していきます。</t>
    <rPh sb="0" eb="2">
      <t>コンゴ</t>
    </rPh>
    <rPh sb="3" eb="5">
      <t>ジンコウ</t>
    </rPh>
    <rPh sb="5" eb="7">
      <t>ゲンショウ</t>
    </rPh>
    <rPh sb="7" eb="8">
      <t>トウ</t>
    </rPh>
    <rPh sb="11" eb="13">
      <t>リョウキン</t>
    </rPh>
    <rPh sb="13" eb="15">
      <t>シュウニュウ</t>
    </rPh>
    <rPh sb="16" eb="18">
      <t>ゲンショウ</t>
    </rPh>
    <rPh sb="19" eb="20">
      <t>メン</t>
    </rPh>
    <rPh sb="20" eb="22">
      <t>セイビ</t>
    </rPh>
    <rPh sb="23" eb="24">
      <t>クワ</t>
    </rPh>
    <rPh sb="26" eb="29">
      <t>ロウキュウカ</t>
    </rPh>
    <rPh sb="31" eb="33">
      <t>セツビ</t>
    </rPh>
    <rPh sb="34" eb="36">
      <t>イジ</t>
    </rPh>
    <rPh sb="36" eb="38">
      <t>コウシン</t>
    </rPh>
    <rPh sb="38" eb="40">
      <t>ヒヨウ</t>
    </rPh>
    <rPh sb="41" eb="43">
      <t>ゾウダイ</t>
    </rPh>
    <rPh sb="44" eb="46">
      <t>ヨソウ</t>
    </rPh>
    <rPh sb="54" eb="56">
      <t>ザイセイ</t>
    </rPh>
    <rPh sb="63" eb="65">
      <t>コウジョウ</t>
    </rPh>
    <rPh sb="66" eb="67">
      <t>ハカ</t>
    </rPh>
    <rPh sb="70" eb="72">
      <t>キギョウ</t>
    </rPh>
    <rPh sb="72" eb="74">
      <t>カイケイ</t>
    </rPh>
    <rPh sb="76" eb="78">
      <t>イコウ</t>
    </rPh>
    <rPh sb="79" eb="80">
      <t>スス</t>
    </rPh>
    <rPh sb="85" eb="88">
      <t>ゲスイドウ</t>
    </rPh>
    <rPh sb="88" eb="90">
      <t>ケイエイ</t>
    </rPh>
    <rPh sb="91" eb="94">
      <t>ケンゼンカ</t>
    </rPh>
    <rPh sb="95" eb="96">
      <t>ム</t>
    </rPh>
    <rPh sb="99" eb="101">
      <t>ザイセイ</t>
    </rPh>
    <rPh sb="101" eb="103">
      <t>ジョウキョウ</t>
    </rPh>
    <rPh sb="104" eb="106">
      <t>ハアク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</si>
</sst>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0.02</c:v>
                </c:pt>
                <c:pt idx="1">
                  <c:v>0</c:v>
                </c:pt>
                <c:pt idx="2">
                  <c:v>0</c:v>
                </c:pt>
                <c:pt idx="3">
                  <c:v>0</c:v>
                </c:pt>
                <c:pt idx="4">
                  <c:v>0</c:v>
                </c:pt>
              </c:numCache>
            </c:numRef>
          </c:val>
        </c:ser>
        <c:dLbls>
          <c:showLegendKey val="0"/>
          <c:showVal val="0"/>
          <c:showCatName val="0"/>
          <c:showSerName val="0"/>
          <c:showPercent val="0"/>
          <c:showBubbleSize val="0"/>
        </c:dLbls>
        <c:gapWidth val="150"/>
        <c:axId val="94984448"/>
        <c:axId val="949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94984448"/>
        <c:axId val="94994816"/>
      </c:lineChart>
      <c:dateAx>
        <c:axId val="94984448"/>
        <c:scaling>
          <c:orientation val="minMax"/>
        </c:scaling>
        <c:delete val="1"/>
        <c:axPos val="b"/>
        <c:numFmt formatCode="ge" sourceLinked="1"/>
        <c:majorTickMark val="none"/>
        <c:minorTickMark val="none"/>
        <c:tickLblPos val="none"/>
        <c:crossAx val="94994816"/>
        <c:crosses val="autoZero"/>
        <c:auto val="1"/>
        <c:lblOffset val="100"/>
        <c:baseTimeUnit val="years"/>
      </c:dateAx>
      <c:valAx>
        <c:axId val="949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49.27</c:v>
                </c:pt>
                <c:pt idx="1">
                  <c:v>52.06</c:v>
                </c:pt>
                <c:pt idx="2">
                  <c:v>50.52</c:v>
                </c:pt>
                <c:pt idx="3">
                  <c:v>49.52</c:v>
                </c:pt>
                <c:pt idx="4">
                  <c:v>49.63</c:v>
                </c:pt>
              </c:numCache>
            </c:numRef>
          </c:val>
        </c:ser>
        <c:dLbls>
          <c:showLegendKey val="0"/>
          <c:showVal val="0"/>
          <c:showCatName val="0"/>
          <c:showSerName val="0"/>
          <c:showPercent val="0"/>
          <c:showBubbleSize val="0"/>
        </c:dLbls>
        <c:gapWidth val="150"/>
        <c:axId val="97622656"/>
        <c:axId val="977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62.39</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97622656"/>
        <c:axId val="97714944"/>
      </c:lineChart>
      <c:dateAx>
        <c:axId val="97622656"/>
        <c:scaling>
          <c:orientation val="minMax"/>
        </c:scaling>
        <c:delete val="1"/>
        <c:axPos val="b"/>
        <c:numFmt formatCode="ge" sourceLinked="1"/>
        <c:majorTickMark val="none"/>
        <c:minorTickMark val="none"/>
        <c:tickLblPos val="none"/>
        <c:crossAx val="97714944"/>
        <c:crosses val="autoZero"/>
        <c:auto val="1"/>
        <c:lblOffset val="100"/>
        <c:baseTimeUnit val="years"/>
      </c:dateAx>
      <c:valAx>
        <c:axId val="977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90.66</c:v>
                </c:pt>
                <c:pt idx="1">
                  <c:v>90.24</c:v>
                </c:pt>
                <c:pt idx="2">
                  <c:v>90.55</c:v>
                </c:pt>
                <c:pt idx="3">
                  <c:v>90.82</c:v>
                </c:pt>
                <c:pt idx="4">
                  <c:v>90.72</c:v>
                </c:pt>
              </c:numCache>
            </c:numRef>
          </c:val>
        </c:ser>
        <c:dLbls>
          <c:showLegendKey val="0"/>
          <c:showVal val="0"/>
          <c:showCatName val="0"/>
          <c:showSerName val="0"/>
          <c:showPercent val="0"/>
          <c:showBubbleSize val="0"/>
        </c:dLbls>
        <c:gapWidth val="150"/>
        <c:axId val="97745152"/>
        <c:axId val="9774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89.79</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97745152"/>
        <c:axId val="97747328"/>
      </c:lineChart>
      <c:dateAx>
        <c:axId val="97745152"/>
        <c:scaling>
          <c:orientation val="minMax"/>
        </c:scaling>
        <c:delete val="1"/>
        <c:axPos val="b"/>
        <c:numFmt formatCode="ge" sourceLinked="1"/>
        <c:majorTickMark val="none"/>
        <c:minorTickMark val="none"/>
        <c:tickLblPos val="none"/>
        <c:crossAx val="97747328"/>
        <c:crosses val="autoZero"/>
        <c:auto val="1"/>
        <c:lblOffset val="100"/>
        <c:baseTimeUnit val="years"/>
      </c:dateAx>
      <c:valAx>
        <c:axId val="9774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94.47</c:v>
                </c:pt>
                <c:pt idx="1">
                  <c:v>95.21</c:v>
                </c:pt>
                <c:pt idx="2">
                  <c:v>94.19</c:v>
                </c:pt>
                <c:pt idx="3">
                  <c:v>93.25</c:v>
                </c:pt>
                <c:pt idx="4">
                  <c:v>92.94</c:v>
                </c:pt>
              </c:numCache>
            </c:numRef>
          </c:val>
        </c:ser>
        <c:dLbls>
          <c:showLegendKey val="0"/>
          <c:showVal val="0"/>
          <c:showCatName val="0"/>
          <c:showSerName val="0"/>
          <c:showPercent val="0"/>
          <c:showBubbleSize val="0"/>
        </c:dLbls>
        <c:gapWidth val="150"/>
        <c:axId val="95016832"/>
        <c:axId val="972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16832"/>
        <c:axId val="97263616"/>
      </c:lineChart>
      <c:dateAx>
        <c:axId val="95016832"/>
        <c:scaling>
          <c:orientation val="minMax"/>
        </c:scaling>
        <c:delete val="1"/>
        <c:axPos val="b"/>
        <c:numFmt formatCode="ge" sourceLinked="1"/>
        <c:majorTickMark val="none"/>
        <c:minorTickMark val="none"/>
        <c:tickLblPos val="none"/>
        <c:crossAx val="97263616"/>
        <c:crosses val="autoZero"/>
        <c:auto val="1"/>
        <c:lblOffset val="100"/>
        <c:baseTimeUnit val="years"/>
      </c:dateAx>
      <c:valAx>
        <c:axId val="972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297920"/>
        <c:axId val="972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297920"/>
        <c:axId val="97299840"/>
      </c:lineChart>
      <c:dateAx>
        <c:axId val="97297920"/>
        <c:scaling>
          <c:orientation val="minMax"/>
        </c:scaling>
        <c:delete val="1"/>
        <c:axPos val="b"/>
        <c:numFmt formatCode="ge" sourceLinked="1"/>
        <c:majorTickMark val="none"/>
        <c:minorTickMark val="none"/>
        <c:tickLblPos val="none"/>
        <c:crossAx val="97299840"/>
        <c:crosses val="autoZero"/>
        <c:auto val="1"/>
        <c:lblOffset val="100"/>
        <c:baseTimeUnit val="years"/>
      </c:dateAx>
      <c:valAx>
        <c:axId val="972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657984"/>
        <c:axId val="976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657984"/>
        <c:axId val="97659904"/>
      </c:lineChart>
      <c:dateAx>
        <c:axId val="97657984"/>
        <c:scaling>
          <c:orientation val="minMax"/>
        </c:scaling>
        <c:delete val="1"/>
        <c:axPos val="b"/>
        <c:numFmt formatCode="ge" sourceLinked="1"/>
        <c:majorTickMark val="none"/>
        <c:minorTickMark val="none"/>
        <c:tickLblPos val="none"/>
        <c:crossAx val="97659904"/>
        <c:crosses val="autoZero"/>
        <c:auto val="1"/>
        <c:lblOffset val="100"/>
        <c:baseTimeUnit val="years"/>
      </c:dateAx>
      <c:valAx>
        <c:axId val="976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386496"/>
        <c:axId val="9738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386496"/>
        <c:axId val="97387648"/>
      </c:lineChart>
      <c:dateAx>
        <c:axId val="97386496"/>
        <c:scaling>
          <c:orientation val="minMax"/>
        </c:scaling>
        <c:delete val="1"/>
        <c:axPos val="b"/>
        <c:numFmt formatCode="ge" sourceLinked="1"/>
        <c:majorTickMark val="none"/>
        <c:minorTickMark val="none"/>
        <c:tickLblPos val="none"/>
        <c:crossAx val="97387648"/>
        <c:crosses val="autoZero"/>
        <c:auto val="1"/>
        <c:lblOffset val="100"/>
        <c:baseTimeUnit val="years"/>
      </c:dateAx>
      <c:valAx>
        <c:axId val="9738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8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409664"/>
        <c:axId val="9743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09664"/>
        <c:axId val="97432320"/>
      </c:lineChart>
      <c:dateAx>
        <c:axId val="97409664"/>
        <c:scaling>
          <c:orientation val="minMax"/>
        </c:scaling>
        <c:delete val="1"/>
        <c:axPos val="b"/>
        <c:numFmt formatCode="ge" sourceLinked="1"/>
        <c:majorTickMark val="none"/>
        <c:minorTickMark val="none"/>
        <c:tickLblPos val="none"/>
        <c:crossAx val="97432320"/>
        <c:crosses val="autoZero"/>
        <c:auto val="1"/>
        <c:lblOffset val="100"/>
        <c:baseTimeUnit val="years"/>
      </c:dateAx>
      <c:valAx>
        <c:axId val="9743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21.79</c:v>
                </c:pt>
                <c:pt idx="1">
                  <c:v>20.04</c:v>
                </c:pt>
                <c:pt idx="2">
                  <c:v>17.62</c:v>
                </c:pt>
                <c:pt idx="3">
                  <c:v>16.27</c:v>
                </c:pt>
                <c:pt idx="4">
                  <c:v>12.57</c:v>
                </c:pt>
              </c:numCache>
            </c:numRef>
          </c:val>
        </c:ser>
        <c:dLbls>
          <c:showLegendKey val="0"/>
          <c:showVal val="0"/>
          <c:showCatName val="0"/>
          <c:showSerName val="0"/>
          <c:showPercent val="0"/>
          <c:showBubbleSize val="0"/>
        </c:dLbls>
        <c:gapWidth val="150"/>
        <c:axId val="97442048"/>
        <c:axId val="9747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980.73</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97442048"/>
        <c:axId val="97476992"/>
      </c:lineChart>
      <c:dateAx>
        <c:axId val="97442048"/>
        <c:scaling>
          <c:orientation val="minMax"/>
        </c:scaling>
        <c:delete val="1"/>
        <c:axPos val="b"/>
        <c:numFmt formatCode="ge" sourceLinked="1"/>
        <c:majorTickMark val="none"/>
        <c:minorTickMark val="none"/>
        <c:tickLblPos val="none"/>
        <c:crossAx val="97476992"/>
        <c:crosses val="autoZero"/>
        <c:auto val="1"/>
        <c:lblOffset val="100"/>
        <c:baseTimeUnit val="years"/>
      </c:dateAx>
      <c:valAx>
        <c:axId val="9747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89.81</c:v>
                </c:pt>
                <c:pt idx="1">
                  <c:v>91.25</c:v>
                </c:pt>
                <c:pt idx="2">
                  <c:v>90.87</c:v>
                </c:pt>
                <c:pt idx="3">
                  <c:v>88.5</c:v>
                </c:pt>
                <c:pt idx="4">
                  <c:v>89.36</c:v>
                </c:pt>
              </c:numCache>
            </c:numRef>
          </c:val>
        </c:ser>
        <c:dLbls>
          <c:showLegendKey val="0"/>
          <c:showVal val="0"/>
          <c:showCatName val="0"/>
          <c:showSerName val="0"/>
          <c:showPercent val="0"/>
          <c:showBubbleSize val="0"/>
        </c:dLbls>
        <c:gapWidth val="150"/>
        <c:axId val="97505280"/>
        <c:axId val="975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97505280"/>
        <c:axId val="97507200"/>
      </c:lineChart>
      <c:dateAx>
        <c:axId val="97505280"/>
        <c:scaling>
          <c:orientation val="minMax"/>
        </c:scaling>
        <c:delete val="1"/>
        <c:axPos val="b"/>
        <c:numFmt formatCode="ge" sourceLinked="1"/>
        <c:majorTickMark val="none"/>
        <c:minorTickMark val="none"/>
        <c:tickLblPos val="none"/>
        <c:crossAx val="97507200"/>
        <c:crosses val="autoZero"/>
        <c:auto val="1"/>
        <c:lblOffset val="100"/>
        <c:baseTimeUnit val="years"/>
      </c:dateAx>
      <c:valAx>
        <c:axId val="975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144.62</c:v>
                </c:pt>
                <c:pt idx="1">
                  <c:v>142.19</c:v>
                </c:pt>
                <c:pt idx="2">
                  <c:v>143.58000000000001</c:v>
                </c:pt>
                <c:pt idx="3">
                  <c:v>141.66999999999999</c:v>
                </c:pt>
                <c:pt idx="4">
                  <c:v>147.07</c:v>
                </c:pt>
              </c:numCache>
            </c:numRef>
          </c:val>
        </c:ser>
        <c:dLbls>
          <c:showLegendKey val="0"/>
          <c:showVal val="0"/>
          <c:showCatName val="0"/>
          <c:showSerName val="0"/>
          <c:showPercent val="0"/>
          <c:showBubbleSize val="0"/>
        </c:dLbls>
        <c:gapWidth val="150"/>
        <c:axId val="97602560"/>
        <c:axId val="9760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167.63</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97602560"/>
        <c:axId val="97604736"/>
      </c:lineChart>
      <c:dateAx>
        <c:axId val="97602560"/>
        <c:scaling>
          <c:orientation val="minMax"/>
        </c:scaling>
        <c:delete val="1"/>
        <c:axPos val="b"/>
        <c:numFmt formatCode="ge" sourceLinked="1"/>
        <c:majorTickMark val="none"/>
        <c:minorTickMark val="none"/>
        <c:tickLblPos val="none"/>
        <c:crossAx val="97604736"/>
        <c:crosses val="autoZero"/>
        <c:auto val="1"/>
        <c:lblOffset val="100"/>
        <c:baseTimeUnit val="years"/>
      </c:dateAx>
      <c:valAx>
        <c:axId val="976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蒲郡市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Bd1</v>
      </c>
      <c r="X8" s="76"/>
      <c r="Y8" s="76"/>
      <c r="Z8" s="76"/>
      <c r="AA8" s="76"/>
      <c r="AB8" s="76"/>
      <c r="AC8" s="76"/>
      <c r="AD8" s="3"/>
      <c r="AE8" s="3"/>
      <c r="AF8" s="3"/>
      <c r="AG8" s="3"/>
      <c r="AH8" s="3"/>
      <c r="AI8" s="3"/>
      <c r="AJ8" s="3"/>
      <c r="AK8" s="3"/>
      <c r="AL8" s="70">
        <f>データ!R6</f>
        <v>81717</v>
      </c>
      <c r="AM8" s="70"/>
      <c r="AN8" s="70"/>
      <c r="AO8" s="70"/>
      <c r="AP8" s="70"/>
      <c r="AQ8" s="70"/>
      <c r="AR8" s="70"/>
      <c r="AS8" s="70"/>
      <c r="AT8" s="69">
        <f>データ!S6</f>
        <v>56.89</v>
      </c>
      <c r="AU8" s="69"/>
      <c r="AV8" s="69"/>
      <c r="AW8" s="69"/>
      <c r="AX8" s="69"/>
      <c r="AY8" s="69"/>
      <c r="AZ8" s="69"/>
      <c r="BA8" s="69"/>
      <c r="BB8" s="69">
        <f>データ!T6</f>
        <v>1436.4</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61.42</v>
      </c>
      <c r="Q10" s="69"/>
      <c r="R10" s="69"/>
      <c r="S10" s="69"/>
      <c r="T10" s="69"/>
      <c r="U10" s="69"/>
      <c r="V10" s="69"/>
      <c r="W10" s="69">
        <f>データ!P6</f>
        <v>92.01</v>
      </c>
      <c r="X10" s="69"/>
      <c r="Y10" s="69"/>
      <c r="Z10" s="69"/>
      <c r="AA10" s="69"/>
      <c r="AB10" s="69"/>
      <c r="AC10" s="69"/>
      <c r="AD10" s="70">
        <f>データ!Q6</f>
        <v>2257</v>
      </c>
      <c r="AE10" s="70"/>
      <c r="AF10" s="70"/>
      <c r="AG10" s="70"/>
      <c r="AH10" s="70"/>
      <c r="AI10" s="70"/>
      <c r="AJ10" s="70"/>
      <c r="AK10" s="2"/>
      <c r="AL10" s="70">
        <f>データ!U6</f>
        <v>50088</v>
      </c>
      <c r="AM10" s="70"/>
      <c r="AN10" s="70"/>
      <c r="AO10" s="70"/>
      <c r="AP10" s="70"/>
      <c r="AQ10" s="70"/>
      <c r="AR10" s="70"/>
      <c r="AS10" s="70"/>
      <c r="AT10" s="69">
        <f>データ!V6</f>
        <v>10.8</v>
      </c>
      <c r="AU10" s="69"/>
      <c r="AV10" s="69"/>
      <c r="AW10" s="69"/>
      <c r="AX10" s="69"/>
      <c r="AY10" s="69"/>
      <c r="AZ10" s="69"/>
      <c r="BA10" s="69"/>
      <c r="BB10" s="69">
        <f>データ!W6</f>
        <v>4637.78</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232149</v>
      </c>
      <c r="D6" s="31">
        <f t="shared" si="3"/>
        <v>47</v>
      </c>
      <c r="E6" s="31">
        <f t="shared" si="3"/>
        <v>17</v>
      </c>
      <c r="F6" s="31">
        <f t="shared" si="3"/>
        <v>1</v>
      </c>
      <c r="G6" s="31">
        <f t="shared" si="3"/>
        <v>0</v>
      </c>
      <c r="H6" s="31" t="str">
        <f t="shared" si="3"/>
        <v>愛知県　蒲郡市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61.42</v>
      </c>
      <c r="P6" s="32">
        <f t="shared" si="3"/>
        <v>92.01</v>
      </c>
      <c r="Q6" s="32">
        <f t="shared" si="3"/>
        <v>2257</v>
      </c>
      <c r="R6" s="32">
        <f t="shared" si="3"/>
        <v>81717</v>
      </c>
      <c r="S6" s="32">
        <f t="shared" si="3"/>
        <v>56.89</v>
      </c>
      <c r="T6" s="32">
        <f t="shared" si="3"/>
        <v>1436.4</v>
      </c>
      <c r="U6" s="32">
        <f t="shared" si="3"/>
        <v>50088</v>
      </c>
      <c r="V6" s="32">
        <f t="shared" si="3"/>
        <v>10.8</v>
      </c>
      <c r="W6" s="32">
        <f t="shared" si="3"/>
        <v>4637.78</v>
      </c>
      <c r="X6" s="33">
        <f>IF(X7="",NA(),X7)</f>
        <v>94.47</v>
      </c>
      <c r="Y6" s="33">
        <f t="shared" ref="Y6:AG6" si="4">IF(Y7="",NA(),Y7)</f>
        <v>95.21</v>
      </c>
      <c r="Z6" s="33">
        <f t="shared" si="4"/>
        <v>94.19</v>
      </c>
      <c r="AA6" s="33">
        <f t="shared" si="4"/>
        <v>93.25</v>
      </c>
      <c r="AB6" s="33">
        <f t="shared" si="4"/>
        <v>92.94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21.79</v>
      </c>
      <c r="BF6" s="33">
        <f t="shared" ref="BF6:BN6" si="7">IF(BF7="",NA(),BF7)</f>
        <v>20.04</v>
      </c>
      <c r="BG6" s="33">
        <f t="shared" si="7"/>
        <v>17.62</v>
      </c>
      <c r="BH6" s="33">
        <f t="shared" si="7"/>
        <v>16.27</v>
      </c>
      <c r="BI6" s="33">
        <f t="shared" si="7"/>
        <v>12.57</v>
      </c>
      <c r="BJ6" s="33">
        <f t="shared" si="7"/>
        <v>980.73</v>
      </c>
      <c r="BK6" s="33">
        <f t="shared" si="7"/>
        <v>936.66</v>
      </c>
      <c r="BL6" s="33">
        <f t="shared" si="7"/>
        <v>918.88</v>
      </c>
      <c r="BM6" s="33">
        <f t="shared" si="7"/>
        <v>885.97</v>
      </c>
      <c r="BN6" s="33">
        <f t="shared" si="7"/>
        <v>854.16</v>
      </c>
      <c r="BO6" s="32" t="str">
        <f>IF(BO7="","",IF(BO7="-","【-】","【"&amp;SUBSTITUTE(TEXT(BO7,"#,##0.00"),"-","△")&amp;"】"))</f>
        <v>【776.35】</v>
      </c>
      <c r="BP6" s="33">
        <f>IF(BP7="",NA(),BP7)</f>
        <v>89.81</v>
      </c>
      <c r="BQ6" s="33">
        <f t="shared" ref="BQ6:BY6" si="8">IF(BQ7="",NA(),BQ7)</f>
        <v>91.25</v>
      </c>
      <c r="BR6" s="33">
        <f t="shared" si="8"/>
        <v>90.87</v>
      </c>
      <c r="BS6" s="33">
        <f t="shared" si="8"/>
        <v>88.5</v>
      </c>
      <c r="BT6" s="33">
        <f t="shared" si="8"/>
        <v>89.36</v>
      </c>
      <c r="BU6" s="33">
        <f t="shared" si="8"/>
        <v>88.45</v>
      </c>
      <c r="BV6" s="33">
        <f t="shared" si="8"/>
        <v>88.44</v>
      </c>
      <c r="BW6" s="33">
        <f t="shared" si="8"/>
        <v>88.2</v>
      </c>
      <c r="BX6" s="33">
        <f t="shared" si="8"/>
        <v>89.94</v>
      </c>
      <c r="BY6" s="33">
        <f t="shared" si="8"/>
        <v>93.13</v>
      </c>
      <c r="BZ6" s="32" t="str">
        <f>IF(BZ7="","",IF(BZ7="-","【-】","【"&amp;SUBSTITUTE(TEXT(BZ7,"#,##0.00"),"-","△")&amp;"】"))</f>
        <v>【96.57】</v>
      </c>
      <c r="CA6" s="33">
        <f>IF(CA7="",NA(),CA7)</f>
        <v>144.62</v>
      </c>
      <c r="CB6" s="33">
        <f t="shared" ref="CB6:CJ6" si="9">IF(CB7="",NA(),CB7)</f>
        <v>142.19</v>
      </c>
      <c r="CC6" s="33">
        <f t="shared" si="9"/>
        <v>143.58000000000001</v>
      </c>
      <c r="CD6" s="33">
        <f t="shared" si="9"/>
        <v>141.66999999999999</v>
      </c>
      <c r="CE6" s="33">
        <f t="shared" si="9"/>
        <v>147.07</v>
      </c>
      <c r="CF6" s="33">
        <f t="shared" si="9"/>
        <v>167.63</v>
      </c>
      <c r="CG6" s="33">
        <f t="shared" si="9"/>
        <v>169.89</v>
      </c>
      <c r="CH6" s="33">
        <f t="shared" si="9"/>
        <v>171.78</v>
      </c>
      <c r="CI6" s="33">
        <f t="shared" si="9"/>
        <v>168.57</v>
      </c>
      <c r="CJ6" s="33">
        <f t="shared" si="9"/>
        <v>167.97</v>
      </c>
      <c r="CK6" s="32" t="str">
        <f>IF(CK7="","",IF(CK7="-","【-】","【"&amp;SUBSTITUTE(TEXT(CK7,"#,##0.00"),"-","△")&amp;"】"))</f>
        <v>【142.28】</v>
      </c>
      <c r="CL6" s="33">
        <f>IF(CL7="",NA(),CL7)</f>
        <v>49.27</v>
      </c>
      <c r="CM6" s="33">
        <f t="shared" ref="CM6:CU6" si="10">IF(CM7="",NA(),CM7)</f>
        <v>52.06</v>
      </c>
      <c r="CN6" s="33">
        <f t="shared" si="10"/>
        <v>50.52</v>
      </c>
      <c r="CO6" s="33">
        <f t="shared" si="10"/>
        <v>49.52</v>
      </c>
      <c r="CP6" s="33">
        <f t="shared" si="10"/>
        <v>49.63</v>
      </c>
      <c r="CQ6" s="33">
        <f t="shared" si="10"/>
        <v>62.39</v>
      </c>
      <c r="CR6" s="33">
        <f t="shared" si="10"/>
        <v>62.55</v>
      </c>
      <c r="CS6" s="33">
        <f t="shared" si="10"/>
        <v>62.27</v>
      </c>
      <c r="CT6" s="33">
        <f t="shared" si="10"/>
        <v>64.12</v>
      </c>
      <c r="CU6" s="33">
        <f t="shared" si="10"/>
        <v>64.87</v>
      </c>
      <c r="CV6" s="32" t="str">
        <f>IF(CV7="","",IF(CV7="-","【-】","【"&amp;SUBSTITUTE(TEXT(CV7,"#,##0.00"),"-","△")&amp;"】"))</f>
        <v>【60.35】</v>
      </c>
      <c r="CW6" s="33">
        <f>IF(CW7="",NA(),CW7)</f>
        <v>90.66</v>
      </c>
      <c r="CX6" s="33">
        <f t="shared" ref="CX6:DF6" si="11">IF(CX7="",NA(),CX7)</f>
        <v>90.24</v>
      </c>
      <c r="CY6" s="33">
        <f t="shared" si="11"/>
        <v>90.55</v>
      </c>
      <c r="CZ6" s="33">
        <f t="shared" si="11"/>
        <v>90.82</v>
      </c>
      <c r="DA6" s="33">
        <f t="shared" si="11"/>
        <v>90.72</v>
      </c>
      <c r="DB6" s="33">
        <f t="shared" si="11"/>
        <v>89.79</v>
      </c>
      <c r="DC6" s="33">
        <f t="shared" si="11"/>
        <v>90.26</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0.02</v>
      </c>
      <c r="EE6" s="32">
        <f t="shared" ref="EE6:EM6" si="14">IF(EE7="",NA(),EE7)</f>
        <v>0</v>
      </c>
      <c r="EF6" s="32">
        <f t="shared" si="14"/>
        <v>0</v>
      </c>
      <c r="EG6" s="32">
        <f t="shared" si="14"/>
        <v>0</v>
      </c>
      <c r="EH6" s="32">
        <f t="shared" si="14"/>
        <v>0</v>
      </c>
      <c r="EI6" s="33">
        <f t="shared" si="14"/>
        <v>0.04</v>
      </c>
      <c r="EJ6" s="33">
        <f t="shared" si="14"/>
        <v>0.04</v>
      </c>
      <c r="EK6" s="33">
        <f t="shared" si="14"/>
        <v>0.08</v>
      </c>
      <c r="EL6" s="33">
        <f t="shared" si="14"/>
        <v>7.0000000000000007E-2</v>
      </c>
      <c r="EM6" s="33">
        <f t="shared" si="14"/>
        <v>0.1</v>
      </c>
      <c r="EN6" s="32" t="str">
        <f>IF(EN7="","",IF(EN7="-","【-】","【"&amp;SUBSTITUTE(TEXT(EN7,"#,##0.00"),"-","△")&amp;"】"))</f>
        <v>【0.17】</v>
      </c>
    </row>
    <row r="7" spans="1:144" s="34" customFormat="1">
      <c r="A7" s="26"/>
      <c r="B7" s="35">
        <v>2014</v>
      </c>
      <c r="C7" s="35">
        <v>232149</v>
      </c>
      <c r="D7" s="35">
        <v>47</v>
      </c>
      <c r="E7" s="35">
        <v>17</v>
      </c>
      <c r="F7" s="35">
        <v>1</v>
      </c>
      <c r="G7" s="35">
        <v>0</v>
      </c>
      <c r="H7" s="35" t="s">
        <v>96</v>
      </c>
      <c r="I7" s="35" t="s">
        <v>97</v>
      </c>
      <c r="J7" s="35" t="s">
        <v>98</v>
      </c>
      <c r="K7" s="35" t="s">
        <v>99</v>
      </c>
      <c r="L7" s="35" t="s">
        <v>100</v>
      </c>
      <c r="M7" s="36" t="s">
        <v>101</v>
      </c>
      <c r="N7" s="36" t="s">
        <v>102</v>
      </c>
      <c r="O7" s="36">
        <v>61.42</v>
      </c>
      <c r="P7" s="36">
        <v>92.01</v>
      </c>
      <c r="Q7" s="36">
        <v>2257</v>
      </c>
      <c r="R7" s="36">
        <v>81717</v>
      </c>
      <c r="S7" s="36">
        <v>56.89</v>
      </c>
      <c r="T7" s="36">
        <v>1436.4</v>
      </c>
      <c r="U7" s="36">
        <v>50088</v>
      </c>
      <c r="V7" s="36">
        <v>10.8</v>
      </c>
      <c r="W7" s="36">
        <v>4637.78</v>
      </c>
      <c r="X7" s="36">
        <v>94.47</v>
      </c>
      <c r="Y7" s="36">
        <v>95.21</v>
      </c>
      <c r="Z7" s="36">
        <v>94.19</v>
      </c>
      <c r="AA7" s="36">
        <v>93.25</v>
      </c>
      <c r="AB7" s="36">
        <v>92.94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21.79</v>
      </c>
      <c r="BF7" s="36">
        <v>20.04</v>
      </c>
      <c r="BG7" s="36">
        <v>17.62</v>
      </c>
      <c r="BH7" s="36">
        <v>16.27</v>
      </c>
      <c r="BI7" s="36">
        <v>12.57</v>
      </c>
      <c r="BJ7" s="36">
        <v>980.73</v>
      </c>
      <c r="BK7" s="36">
        <v>936.66</v>
      </c>
      <c r="BL7" s="36">
        <v>918.88</v>
      </c>
      <c r="BM7" s="36">
        <v>885.97</v>
      </c>
      <c r="BN7" s="36">
        <v>854.16</v>
      </c>
      <c r="BO7" s="36">
        <v>776.35</v>
      </c>
      <c r="BP7" s="36">
        <v>89.81</v>
      </c>
      <c r="BQ7" s="36">
        <v>91.25</v>
      </c>
      <c r="BR7" s="36">
        <v>90.87</v>
      </c>
      <c r="BS7" s="36">
        <v>88.5</v>
      </c>
      <c r="BT7" s="36">
        <v>89.36</v>
      </c>
      <c r="BU7" s="36">
        <v>88.45</v>
      </c>
      <c r="BV7" s="36">
        <v>88.44</v>
      </c>
      <c r="BW7" s="36">
        <v>88.2</v>
      </c>
      <c r="BX7" s="36">
        <v>89.94</v>
      </c>
      <c r="BY7" s="36">
        <v>93.13</v>
      </c>
      <c r="BZ7" s="36">
        <v>96.57</v>
      </c>
      <c r="CA7" s="36">
        <v>144.62</v>
      </c>
      <c r="CB7" s="36">
        <v>142.19</v>
      </c>
      <c r="CC7" s="36">
        <v>143.58000000000001</v>
      </c>
      <c r="CD7" s="36">
        <v>141.66999999999999</v>
      </c>
      <c r="CE7" s="36">
        <v>147.07</v>
      </c>
      <c r="CF7" s="36">
        <v>167.63</v>
      </c>
      <c r="CG7" s="36">
        <v>169.89</v>
      </c>
      <c r="CH7" s="36">
        <v>171.78</v>
      </c>
      <c r="CI7" s="36">
        <v>168.57</v>
      </c>
      <c r="CJ7" s="36">
        <v>167.97</v>
      </c>
      <c r="CK7" s="36">
        <v>142.28</v>
      </c>
      <c r="CL7" s="36">
        <v>49.27</v>
      </c>
      <c r="CM7" s="36">
        <v>52.06</v>
      </c>
      <c r="CN7" s="36">
        <v>50.52</v>
      </c>
      <c r="CO7" s="36">
        <v>49.52</v>
      </c>
      <c r="CP7" s="36">
        <v>49.63</v>
      </c>
      <c r="CQ7" s="36">
        <v>62.39</v>
      </c>
      <c r="CR7" s="36">
        <v>62.55</v>
      </c>
      <c r="CS7" s="36">
        <v>62.27</v>
      </c>
      <c r="CT7" s="36">
        <v>64.12</v>
      </c>
      <c r="CU7" s="36">
        <v>64.87</v>
      </c>
      <c r="CV7" s="36">
        <v>60.35</v>
      </c>
      <c r="CW7" s="36">
        <v>90.66</v>
      </c>
      <c r="CX7" s="36">
        <v>90.24</v>
      </c>
      <c r="CY7" s="36">
        <v>90.55</v>
      </c>
      <c r="CZ7" s="36">
        <v>90.82</v>
      </c>
      <c r="DA7" s="36">
        <v>90.72</v>
      </c>
      <c r="DB7" s="36">
        <v>89.79</v>
      </c>
      <c r="DC7" s="36">
        <v>90.26</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0.02</v>
      </c>
      <c r="EE7" s="36">
        <v>0</v>
      </c>
      <c r="EF7" s="36">
        <v>0</v>
      </c>
      <c r="EG7" s="36">
        <v>0</v>
      </c>
      <c r="EH7" s="36">
        <v>0</v>
      </c>
      <c r="EI7" s="36">
        <v>0.04</v>
      </c>
      <c r="EJ7" s="36">
        <v>0.04</v>
      </c>
      <c r="EK7" s="36">
        <v>0.08</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2016-02-03T08:53:21Z</dcterms:created>
  <dcterms:modified xsi:type="dcterms:W3CDTF">2016-02-25T04:21:00Z</dcterms:modified>
  <cp:category/>
</cp:coreProperties>
</file>