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<sst xmlns="http://schemas.openxmlformats.org/spreadsheetml/2006/main" count="226" uniqueCount="111">
  <si>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</si>
  <si>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</si>
  <si>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</si>
  <si>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</si>
  <si>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</si>
  <si>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</si>
  <si>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</si>
  <si>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</si>
  <si>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</si>
  <si>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</si>
  <si>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</si>
  <si>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</si>
  <si>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</si>
  <si>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</si>
  <si>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</si>
  <si>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</si>
  <si>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</si>
  <si>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</si>
  <si>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</si>
  <si>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</si>
  <si>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</si>
  <si>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</si>
  <si>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</si>
  <si>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</si>
  <si>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</si>
  <si>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</si>
  <si>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</si>
  <si>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</si>
  <si>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</si>
  <si>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</si>
  <si>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</si>
  <si>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</si>
  <si>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</si>
  <si>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</si>
  <si>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</si>
  <si>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</si>
  <si>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</si>
  <si>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</si>
  <si>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</si>
  <si>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</si>
  <si>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</si>
  <si>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</si>
  <si>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</si>
  <si>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</si>
  <si>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</si>
  <si>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</si>
  <si>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</si>
  <si>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</si>
  <si>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</si>
  <si>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</si>
  <si>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</si>
  <si>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</si>
  <si>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</si>
  <si>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</si>
  <si>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</si>
  <si>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</si>
  <si>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</si>
  <si>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</si>
  <si>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</si>
  <si>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</si>
  <si>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</si>
  <si>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</si>
  <si>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</si>
  <si>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</si>
  <si>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</si>
  <si>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</si>
  <si>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</si>
  <si>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</si>
  <si>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</si>
  <si>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</si>
  <si>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</si>
  <si>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</si>
  <si>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</si>
  <si>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</si>
  <si>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</si>
  <si>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</si>
  <si>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</si>
  <si>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</si>
  <si>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</si>
  <si>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</si>
  <si>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</si>
  <si>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</si>
  <si>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</si>
  <si>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</si>
  <si>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</si>
  <si>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</si>
  <si>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</si>
  <si>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</si>
  <si>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</si>
  <si>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</si>
  <si>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</si>
  <si>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</si>
  <si>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</si>
  <si>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</si>
  <si>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</si>
  <si>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</si>
  <si>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蒲郡市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</si>
  <si>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</si>
  <si>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</si>
  <si>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</si>
  <si>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</si>
  <si>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</si>
  <si>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</si>
  <si>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</si>
  <si>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</si>
  <si>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</si>
  <si>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</si>
  <si>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</si>
  <si>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⑤経費回収率は、いずれの年も１００％を上回っていることから、現時点ではおおむね良好な経営状況といえます。④企業債残高対事業規模比率も含め、平成８年度に環境整備が終了したことで、管渠築造工事費の支出が無くなり、起債を借りなくなったためおおむね良好です。今後は、長寿命化計画を策定し、引き続き費用の削減に努めるとともに、経営改善に向けた取組をしていきます。
⑥汚水処理原価は、類似団体と比較して、低い水準となっています。この要因として、財政健全化計画（平成１９～２３年度）による職員数を削減したことによるものと考えられます。
⑦施設利用率については、公共下水道で対応しています。
⑧水洗化率については、温泉街を対象としたごく狭い区域であり、昨今の不況等の影響を受け年々下がっています。今後も更なる広報活動等を行っていきます。</t>
    <rPh sb="1" eb="4">
      <t>シュウエキテキ</t>
    </rPh>
    <rPh sb="4" eb="6">
      <t>シュウシ</t>
    </rPh>
    <rPh sb="6" eb="8">
      <t>ヒリツ</t>
    </rPh>
    <rPh sb="10" eb="12">
      <t>ケイヒ</t>
    </rPh>
    <rPh sb="12" eb="14">
      <t>カイシュウ</t>
    </rPh>
    <rPh sb="14" eb="15">
      <t>リツ</t>
    </rPh>
    <rPh sb="21" eb="22">
      <t>トシ</t>
    </rPh>
    <rPh sb="28" eb="30">
      <t>ウワマワ</t>
    </rPh>
    <rPh sb="39" eb="42">
      <t>ゲンジテン</t>
    </rPh>
    <rPh sb="48" eb="50">
      <t>リョウコウ</t>
    </rPh>
    <rPh sb="51" eb="53">
      <t>ケイエイ</t>
    </rPh>
    <rPh sb="53" eb="55">
      <t>ジョウキョウ</t>
    </rPh>
    <rPh sb="62" eb="64">
      <t>キギョウ</t>
    </rPh>
    <rPh sb="64" eb="65">
      <t>サイ</t>
    </rPh>
    <rPh sb="65" eb="67">
      <t>ザンダカ</t>
    </rPh>
    <rPh sb="67" eb="68">
      <t>タイ</t>
    </rPh>
    <rPh sb="68" eb="70">
      <t>ジギョウ</t>
    </rPh>
    <rPh sb="70" eb="72">
      <t>キボ</t>
    </rPh>
    <rPh sb="72" eb="74">
      <t>ヒリツ</t>
    </rPh>
    <rPh sb="75" eb="76">
      <t>フク</t>
    </rPh>
    <rPh sb="78" eb="80">
      <t>ヘイセイ</t>
    </rPh>
    <rPh sb="81" eb="82">
      <t>ネン</t>
    </rPh>
    <rPh sb="82" eb="83">
      <t>ド</t>
    </rPh>
    <rPh sb="84" eb="86">
      <t>カンキョウ</t>
    </rPh>
    <rPh sb="86" eb="88">
      <t>セイビ</t>
    </rPh>
    <rPh sb="89" eb="91">
      <t>シュウリョウ</t>
    </rPh>
    <rPh sb="97" eb="99">
      <t>カンキョ</t>
    </rPh>
    <rPh sb="99" eb="101">
      <t>チクゾウ</t>
    </rPh>
    <rPh sb="101" eb="104">
      <t>コウジヒ</t>
    </rPh>
    <rPh sb="105" eb="107">
      <t>シシュツ</t>
    </rPh>
    <rPh sb="108" eb="109">
      <t>ナ</t>
    </rPh>
    <rPh sb="113" eb="115">
      <t>キサイ</t>
    </rPh>
    <rPh sb="116" eb="117">
      <t>カ</t>
    </rPh>
    <rPh sb="129" eb="131">
      <t>リョウコウ</t>
    </rPh>
    <rPh sb="134" eb="136">
      <t>コンゴ</t>
    </rPh>
    <rPh sb="138" eb="139">
      <t>チョウ</t>
    </rPh>
    <rPh sb="139" eb="142">
      <t>ジュミョウカ</t>
    </rPh>
    <rPh sb="142" eb="144">
      <t>ケイカク</t>
    </rPh>
    <rPh sb="145" eb="147">
      <t>サクテイ</t>
    </rPh>
    <rPh sb="149" eb="150">
      <t>ヒ</t>
    </rPh>
    <rPh sb="151" eb="152">
      <t>ツヅ</t>
    </rPh>
    <rPh sb="153" eb="155">
      <t>ヒヨウ</t>
    </rPh>
    <rPh sb="156" eb="158">
      <t>サクゲン</t>
    </rPh>
    <rPh sb="159" eb="160">
      <t>ツト</t>
    </rPh>
    <rPh sb="187" eb="189">
      <t>オスイ</t>
    </rPh>
    <rPh sb="189" eb="191">
      <t>ショリ</t>
    </rPh>
    <rPh sb="191" eb="193">
      <t>ゲンカ</t>
    </rPh>
    <rPh sb="195" eb="197">
      <t>ルイジ</t>
    </rPh>
    <rPh sb="197" eb="199">
      <t>ダンタイ</t>
    </rPh>
    <rPh sb="200" eb="202">
      <t>ヒカク</t>
    </rPh>
    <rPh sb="205" eb="206">
      <t>ヒク</t>
    </rPh>
    <rPh sb="207" eb="209">
      <t>スイジュン</t>
    </rPh>
    <rPh sb="219" eb="221">
      <t>ヨウイン</t>
    </rPh>
    <rPh sb="225" eb="227">
      <t>ザイセイ</t>
    </rPh>
    <rPh sb="227" eb="230">
      <t>ケンゼンカ</t>
    </rPh>
    <rPh sb="230" eb="232">
      <t>ケイカク</t>
    </rPh>
    <rPh sb="233" eb="235">
      <t>ヘイセイ</t>
    </rPh>
    <rPh sb="240" eb="242">
      <t>ネンド</t>
    </rPh>
    <rPh sb="246" eb="249">
      <t>ショクインスウ</t>
    </rPh>
    <rPh sb="250" eb="252">
      <t>サクゲン</t>
    </rPh>
    <rPh sb="262" eb="263">
      <t>カンガ</t>
    </rPh>
    <rPh sb="271" eb="273">
      <t>シセツ</t>
    </rPh>
    <rPh sb="273" eb="276">
      <t>リヨウリツ</t>
    </rPh>
    <rPh sb="282" eb="284">
      <t>コウキョウ</t>
    </rPh>
    <rPh sb="284" eb="287">
      <t>ゲスイドウ</t>
    </rPh>
    <rPh sb="288" eb="290">
      <t>タイオウ</t>
    </rPh>
    <rPh sb="298" eb="301">
      <t>スイセンカ</t>
    </rPh>
    <rPh sb="301" eb="302">
      <t>リツ</t>
    </rPh>
    <rPh sb="308" eb="311">
      <t>オンセンガイ</t>
    </rPh>
    <rPh sb="312" eb="314">
      <t>タイショウ</t>
    </rPh>
    <rPh sb="319" eb="320">
      <t>セマ</t>
    </rPh>
    <rPh sb="321" eb="323">
      <t>クイキ</t>
    </rPh>
    <rPh sb="327" eb="329">
      <t>サッコン</t>
    </rPh>
    <rPh sb="330" eb="333">
      <t>フキョウトウ</t>
    </rPh>
    <rPh sb="334" eb="336">
      <t>エイキョウ</t>
    </rPh>
    <rPh sb="337" eb="338">
      <t>ウ</t>
    </rPh>
    <rPh sb="339" eb="341">
      <t>ネンネン</t>
    </rPh>
    <rPh sb="341" eb="342">
      <t>サ</t>
    </rPh>
    <rPh sb="349" eb="351">
      <t>コンゴ</t>
    </rPh>
    <rPh sb="352" eb="353">
      <t>サラ</t>
    </rPh>
    <rPh sb="355" eb="357">
      <t>コウホウ</t>
    </rPh>
    <rPh sb="357" eb="359">
      <t>カツドウ</t>
    </rPh>
    <rPh sb="359" eb="360">
      <t>トウ</t>
    </rPh>
    <rPh sb="361" eb="362">
      <t>オコナ</t>
    </rPh>
    <phoneticPr fontId="4"/>
  </si>
  <si>
    <t>平成３年１１月に事業計画を取得し、平成４年９月から汚水幹線工事が始まりました。平成８年３月に環境整備が終了し、今後は長寿命化計画を策定し、対応していきます。</t>
    <rPh sb="0" eb="2">
      <t>ヘイセイ</t>
    </rPh>
    <rPh sb="3" eb="4">
      <t>ネン</t>
    </rPh>
    <rPh sb="6" eb="7">
      <t>ガツ</t>
    </rPh>
    <rPh sb="8" eb="10">
      <t>ジギョウ</t>
    </rPh>
    <rPh sb="10" eb="12">
      <t>ケイカク</t>
    </rPh>
    <rPh sb="13" eb="15">
      <t>シュトク</t>
    </rPh>
    <rPh sb="17" eb="19">
      <t>ヘイセイ</t>
    </rPh>
    <rPh sb="20" eb="21">
      <t>ネン</t>
    </rPh>
    <rPh sb="22" eb="23">
      <t>ガツ</t>
    </rPh>
    <rPh sb="25" eb="27">
      <t>オスイ</t>
    </rPh>
    <rPh sb="27" eb="29">
      <t>カンセン</t>
    </rPh>
    <rPh sb="29" eb="31">
      <t>コウジ</t>
    </rPh>
    <rPh sb="32" eb="33">
      <t>ハジ</t>
    </rPh>
    <rPh sb="39" eb="41">
      <t>ヘイセイ</t>
    </rPh>
    <rPh sb="42" eb="43">
      <t>ネン</t>
    </rPh>
    <rPh sb="44" eb="45">
      <t>ガツ</t>
    </rPh>
    <rPh sb="46" eb="48">
      <t>カンキョウ</t>
    </rPh>
    <rPh sb="48" eb="50">
      <t>セイビ</t>
    </rPh>
    <rPh sb="51" eb="53">
      <t>シュウリョウ</t>
    </rPh>
    <rPh sb="55" eb="57">
      <t>コンゴ</t>
    </rPh>
    <rPh sb="58" eb="59">
      <t>チョウ</t>
    </rPh>
    <rPh sb="59" eb="62">
      <t>ジュミョウカ</t>
    </rPh>
    <rPh sb="62" eb="64">
      <t>ケイカク</t>
    </rPh>
    <rPh sb="65" eb="67">
      <t>サクテイ</t>
    </rPh>
    <rPh sb="69" eb="71">
      <t>タイオウ</t>
    </rPh>
    <phoneticPr fontId="4"/>
  </si>
  <si>
    <t>三谷温泉の区域であり、大口利用者である旅館業の景気により、総収益の料金収入が変動します。
今後は、長寿命化計画により管渠等の維持更新費用の増大が予想されることから、財政マネジメントの向上を図るため企業会計への移行を進めており、下水道経営の健全化に向けて、財政状況を把握していきます。</t>
    <rPh sb="0" eb="2">
      <t>ミヤ</t>
    </rPh>
    <rPh sb="2" eb="4">
      <t>オンセン</t>
    </rPh>
    <rPh sb="5" eb="7">
      <t>クイキ</t>
    </rPh>
    <rPh sb="11" eb="13">
      <t>オオグチ</t>
    </rPh>
    <rPh sb="13" eb="16">
      <t>リヨウシャ</t>
    </rPh>
    <rPh sb="19" eb="22">
      <t>リョカンギョウ</t>
    </rPh>
    <rPh sb="23" eb="25">
      <t>ケイキ</t>
    </rPh>
    <rPh sb="29" eb="32">
      <t>ソウシュウエキ</t>
    </rPh>
    <rPh sb="33" eb="35">
      <t>リョウキン</t>
    </rPh>
    <rPh sb="35" eb="37">
      <t>シュウニュウ</t>
    </rPh>
    <rPh sb="38" eb="40">
      <t>ヘンドウ</t>
    </rPh>
    <rPh sb="45" eb="47">
      <t>コンゴ</t>
    </rPh>
    <rPh sb="49" eb="50">
      <t>チョウ</t>
    </rPh>
    <rPh sb="50" eb="53">
      <t>ジュミョウカ</t>
    </rPh>
    <rPh sb="53" eb="55">
      <t>ケイカク</t>
    </rPh>
    <rPh sb="58" eb="60">
      <t>カンキョ</t>
    </rPh>
    <rPh sb="60" eb="61">
      <t>トウ</t>
    </rPh>
    <rPh sb="62" eb="64">
      <t>イジ</t>
    </rPh>
    <rPh sb="64" eb="66">
      <t>コウシン</t>
    </rPh>
    <rPh sb="66" eb="68">
      <t>ヒヨウ</t>
    </rPh>
    <rPh sb="69" eb="71">
      <t>ゾウダイ</t>
    </rPh>
    <rPh sb="72" eb="74">
      <t>ヨソウ</t>
    </rPh>
    <rPh sb="82" eb="84">
      <t>ザイセイ</t>
    </rPh>
    <rPh sb="91" eb="93">
      <t>コウジョウ</t>
    </rPh>
    <rPh sb="94" eb="95">
      <t>ハカ</t>
    </rPh>
    <rPh sb="98" eb="100">
      <t>キギョウ</t>
    </rPh>
    <rPh sb="100" eb="102">
      <t>カイケイ</t>
    </rPh>
    <rPh sb="104" eb="106">
      <t>イコウ</t>
    </rPh>
    <rPh sb="107" eb="108">
      <t>スス</t>
    </rPh>
    <rPh sb="113" eb="116">
      <t>ゲスイドウ</t>
    </rPh>
    <rPh sb="116" eb="118">
      <t>ケイエイ</t>
    </rPh>
    <rPh sb="119" eb="122">
      <t>ケンゼンカ</t>
    </rPh>
    <rPh sb="123" eb="124">
      <t>ム</t>
    </rPh>
    <rPh sb="127" eb="129">
      <t>ザイセイ</t>
    </rPh>
    <rPh sb="129" eb="131">
      <t>ジョウキョウ</t>
    </rPh>
    <rPh sb="132" eb="134">
      <t>ハアク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</si>
</sst>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984448"/>
        <c:axId val="9499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94984448"/>
        <c:axId val="94994816"/>
      </c:lineChart>
      <c:dateAx>
        <c:axId val="94984448"/>
        <c:scaling>
          <c:orientation val="minMax"/>
        </c:scaling>
        <c:delete val="1"/>
        <c:axPos val="b"/>
        <c:numFmt formatCode="ge" sourceLinked="1"/>
        <c:majorTickMark val="none"/>
        <c:minorTickMark val="none"/>
        <c:tickLblPos val="none"/>
        <c:crossAx val="94994816"/>
        <c:crosses val="autoZero"/>
        <c:auto val="1"/>
        <c:lblOffset val="100"/>
        <c:baseTimeUnit val="years"/>
      </c:dateAx>
      <c:valAx>
        <c:axId val="9499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8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570752"/>
        <c:axId val="9666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96570752"/>
        <c:axId val="96667136"/>
      </c:lineChart>
      <c:dateAx>
        <c:axId val="96570752"/>
        <c:scaling>
          <c:orientation val="minMax"/>
        </c:scaling>
        <c:delete val="1"/>
        <c:axPos val="b"/>
        <c:numFmt formatCode="ge" sourceLinked="1"/>
        <c:majorTickMark val="none"/>
        <c:minorTickMark val="none"/>
        <c:tickLblPos val="none"/>
        <c:crossAx val="96667136"/>
        <c:crosses val="autoZero"/>
        <c:auto val="1"/>
        <c:lblOffset val="100"/>
        <c:baseTimeUnit val="years"/>
      </c:dateAx>
      <c:valAx>
        <c:axId val="9666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7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75.319999999999993</c:v>
                </c:pt>
                <c:pt idx="1">
                  <c:v>76.319999999999993</c:v>
                </c:pt>
                <c:pt idx="2">
                  <c:v>75.92</c:v>
                </c:pt>
                <c:pt idx="3">
                  <c:v>74.2</c:v>
                </c:pt>
                <c:pt idx="4">
                  <c:v>73.67</c:v>
                </c:pt>
              </c:numCache>
            </c:numRef>
          </c:val>
        </c:ser>
        <c:dLbls>
          <c:showLegendKey val="0"/>
          <c:showVal val="0"/>
          <c:showCatName val="0"/>
          <c:showSerName val="0"/>
          <c:showPercent val="0"/>
          <c:showBubbleSize val="0"/>
        </c:dLbls>
        <c:gapWidth val="150"/>
        <c:axId val="96680960"/>
        <c:axId val="9670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96680960"/>
        <c:axId val="96703616"/>
      </c:lineChart>
      <c:dateAx>
        <c:axId val="96680960"/>
        <c:scaling>
          <c:orientation val="minMax"/>
        </c:scaling>
        <c:delete val="1"/>
        <c:axPos val="b"/>
        <c:numFmt formatCode="ge" sourceLinked="1"/>
        <c:majorTickMark val="none"/>
        <c:minorTickMark val="none"/>
        <c:tickLblPos val="none"/>
        <c:crossAx val="96703616"/>
        <c:crosses val="autoZero"/>
        <c:auto val="1"/>
        <c:lblOffset val="100"/>
        <c:baseTimeUnit val="years"/>
      </c:dateAx>
      <c:valAx>
        <c:axId val="9670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8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146.21</c:v>
                </c:pt>
                <c:pt idx="1">
                  <c:v>143.1</c:v>
                </c:pt>
                <c:pt idx="2">
                  <c:v>149.97</c:v>
                </c:pt>
                <c:pt idx="3">
                  <c:v>153.47</c:v>
                </c:pt>
                <c:pt idx="4">
                  <c:v>143.63999999999999</c:v>
                </c:pt>
              </c:numCache>
            </c:numRef>
          </c:val>
        </c:ser>
        <c:dLbls>
          <c:showLegendKey val="0"/>
          <c:showVal val="0"/>
          <c:showCatName val="0"/>
          <c:showSerName val="0"/>
          <c:showPercent val="0"/>
          <c:showBubbleSize val="0"/>
        </c:dLbls>
        <c:gapWidth val="150"/>
        <c:axId val="95016832"/>
        <c:axId val="9503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016832"/>
        <c:axId val="95035392"/>
      </c:lineChart>
      <c:dateAx>
        <c:axId val="95016832"/>
        <c:scaling>
          <c:orientation val="minMax"/>
        </c:scaling>
        <c:delete val="1"/>
        <c:axPos val="b"/>
        <c:numFmt formatCode="ge" sourceLinked="1"/>
        <c:majorTickMark val="none"/>
        <c:minorTickMark val="none"/>
        <c:tickLblPos val="none"/>
        <c:crossAx val="95035392"/>
        <c:crosses val="autoZero"/>
        <c:auto val="1"/>
        <c:lblOffset val="100"/>
        <c:baseTimeUnit val="years"/>
      </c:dateAx>
      <c:valAx>
        <c:axId val="9503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1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069696"/>
        <c:axId val="9507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069696"/>
        <c:axId val="95071616"/>
      </c:lineChart>
      <c:dateAx>
        <c:axId val="95069696"/>
        <c:scaling>
          <c:orientation val="minMax"/>
        </c:scaling>
        <c:delete val="1"/>
        <c:axPos val="b"/>
        <c:numFmt formatCode="ge" sourceLinked="1"/>
        <c:majorTickMark val="none"/>
        <c:minorTickMark val="none"/>
        <c:tickLblPos val="none"/>
        <c:crossAx val="95071616"/>
        <c:crosses val="autoZero"/>
        <c:auto val="1"/>
        <c:lblOffset val="100"/>
        <c:baseTimeUnit val="years"/>
      </c:dateAx>
      <c:valAx>
        <c:axId val="9507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6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609408"/>
        <c:axId val="9661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609408"/>
        <c:axId val="96611328"/>
      </c:lineChart>
      <c:dateAx>
        <c:axId val="96609408"/>
        <c:scaling>
          <c:orientation val="minMax"/>
        </c:scaling>
        <c:delete val="1"/>
        <c:axPos val="b"/>
        <c:numFmt formatCode="ge" sourceLinked="1"/>
        <c:majorTickMark val="none"/>
        <c:minorTickMark val="none"/>
        <c:tickLblPos val="none"/>
        <c:crossAx val="96611328"/>
        <c:crosses val="autoZero"/>
        <c:auto val="1"/>
        <c:lblOffset val="100"/>
        <c:baseTimeUnit val="years"/>
      </c:dateAx>
      <c:valAx>
        <c:axId val="9661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0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337920"/>
        <c:axId val="9633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337920"/>
        <c:axId val="96339072"/>
      </c:lineChart>
      <c:dateAx>
        <c:axId val="96337920"/>
        <c:scaling>
          <c:orientation val="minMax"/>
        </c:scaling>
        <c:delete val="1"/>
        <c:axPos val="b"/>
        <c:numFmt formatCode="ge" sourceLinked="1"/>
        <c:majorTickMark val="none"/>
        <c:minorTickMark val="none"/>
        <c:tickLblPos val="none"/>
        <c:crossAx val="96339072"/>
        <c:crosses val="autoZero"/>
        <c:auto val="1"/>
        <c:lblOffset val="100"/>
        <c:baseTimeUnit val="years"/>
      </c:dateAx>
      <c:valAx>
        <c:axId val="9633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3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361088"/>
        <c:axId val="9638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361088"/>
        <c:axId val="96383744"/>
      </c:lineChart>
      <c:dateAx>
        <c:axId val="96361088"/>
        <c:scaling>
          <c:orientation val="minMax"/>
        </c:scaling>
        <c:delete val="1"/>
        <c:axPos val="b"/>
        <c:numFmt formatCode="ge" sourceLinked="1"/>
        <c:majorTickMark val="none"/>
        <c:minorTickMark val="none"/>
        <c:tickLblPos val="none"/>
        <c:crossAx val="96383744"/>
        <c:crosses val="autoZero"/>
        <c:auto val="1"/>
        <c:lblOffset val="100"/>
        <c:baseTimeUnit val="years"/>
      </c:dateAx>
      <c:valAx>
        <c:axId val="9638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6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10.210000000000001</c:v>
                </c:pt>
                <c:pt idx="1">
                  <c:v>10.34</c:v>
                </c:pt>
                <c:pt idx="2">
                  <c:v>9.5500000000000007</c:v>
                </c:pt>
                <c:pt idx="3">
                  <c:v>8.35</c:v>
                </c:pt>
                <c:pt idx="4">
                  <c:v>8.5399999999999991</c:v>
                </c:pt>
              </c:numCache>
            </c:numRef>
          </c:val>
        </c:ser>
        <c:dLbls>
          <c:showLegendKey val="0"/>
          <c:showVal val="0"/>
          <c:showCatName val="0"/>
          <c:showSerName val="0"/>
          <c:showPercent val="0"/>
          <c:showBubbleSize val="0"/>
        </c:dLbls>
        <c:gapWidth val="150"/>
        <c:axId val="96393472"/>
        <c:axId val="9642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96393472"/>
        <c:axId val="96428416"/>
      </c:lineChart>
      <c:dateAx>
        <c:axId val="96393472"/>
        <c:scaling>
          <c:orientation val="minMax"/>
        </c:scaling>
        <c:delete val="1"/>
        <c:axPos val="b"/>
        <c:numFmt formatCode="ge" sourceLinked="1"/>
        <c:majorTickMark val="none"/>
        <c:minorTickMark val="none"/>
        <c:tickLblPos val="none"/>
        <c:crossAx val="96428416"/>
        <c:crosses val="autoZero"/>
        <c:auto val="1"/>
        <c:lblOffset val="100"/>
        <c:baseTimeUnit val="years"/>
      </c:dateAx>
      <c:valAx>
        <c:axId val="9642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9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174.87</c:v>
                </c:pt>
                <c:pt idx="1">
                  <c:v>171.65</c:v>
                </c:pt>
                <c:pt idx="2">
                  <c:v>185.42</c:v>
                </c:pt>
                <c:pt idx="3">
                  <c:v>190.53</c:v>
                </c:pt>
                <c:pt idx="4">
                  <c:v>175.36</c:v>
                </c:pt>
              </c:numCache>
            </c:numRef>
          </c:val>
        </c:ser>
        <c:dLbls>
          <c:showLegendKey val="0"/>
          <c:showVal val="0"/>
          <c:showCatName val="0"/>
          <c:showSerName val="0"/>
          <c:showPercent val="0"/>
          <c:showBubbleSize val="0"/>
        </c:dLbls>
        <c:gapWidth val="150"/>
        <c:axId val="96447104"/>
        <c:axId val="9646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96447104"/>
        <c:axId val="96461568"/>
      </c:lineChart>
      <c:dateAx>
        <c:axId val="96447104"/>
        <c:scaling>
          <c:orientation val="minMax"/>
        </c:scaling>
        <c:delete val="1"/>
        <c:axPos val="b"/>
        <c:numFmt formatCode="ge" sourceLinked="1"/>
        <c:majorTickMark val="none"/>
        <c:minorTickMark val="none"/>
        <c:tickLblPos val="none"/>
        <c:crossAx val="96461568"/>
        <c:crosses val="autoZero"/>
        <c:auto val="1"/>
        <c:lblOffset val="100"/>
        <c:baseTimeUnit val="years"/>
      </c:dateAx>
      <c:valAx>
        <c:axId val="9646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4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119.04</c:v>
                </c:pt>
                <c:pt idx="1">
                  <c:v>120.49</c:v>
                </c:pt>
                <c:pt idx="2">
                  <c:v>112.39</c:v>
                </c:pt>
                <c:pt idx="3">
                  <c:v>110.11</c:v>
                </c:pt>
                <c:pt idx="4">
                  <c:v>121.06</c:v>
                </c:pt>
              </c:numCache>
            </c:numRef>
          </c:val>
        </c:ser>
        <c:dLbls>
          <c:showLegendKey val="0"/>
          <c:showVal val="0"/>
          <c:showCatName val="0"/>
          <c:showSerName val="0"/>
          <c:showPercent val="0"/>
          <c:showBubbleSize val="0"/>
        </c:dLbls>
        <c:gapWidth val="150"/>
        <c:axId val="96555008"/>
        <c:axId val="9655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96555008"/>
        <c:axId val="96556928"/>
      </c:lineChart>
      <c:dateAx>
        <c:axId val="96555008"/>
        <c:scaling>
          <c:orientation val="minMax"/>
        </c:scaling>
        <c:delete val="1"/>
        <c:axPos val="b"/>
        <c:numFmt formatCode="ge" sourceLinked="1"/>
        <c:majorTickMark val="none"/>
        <c:minorTickMark val="none"/>
        <c:tickLblPos val="none"/>
        <c:crossAx val="96556928"/>
        <c:crosses val="autoZero"/>
        <c:auto val="1"/>
        <c:lblOffset val="100"/>
        <c:baseTimeUnit val="years"/>
      </c:dateAx>
      <c:valAx>
        <c:axId val="9655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5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蒲郡市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81717</v>
      </c>
      <c r="AM8" s="64"/>
      <c r="AN8" s="64"/>
      <c r="AO8" s="64"/>
      <c r="AP8" s="64"/>
      <c r="AQ8" s="64"/>
      <c r="AR8" s="64"/>
      <c r="AS8" s="64"/>
      <c r="AT8" s="63">
        <f>データ!S6</f>
        <v>56.89</v>
      </c>
      <c r="AU8" s="63"/>
      <c r="AV8" s="63"/>
      <c r="AW8" s="63"/>
      <c r="AX8" s="63"/>
      <c r="AY8" s="63"/>
      <c r="AZ8" s="63"/>
      <c r="BA8" s="63"/>
      <c r="BB8" s="63">
        <f>データ!T6</f>
        <v>1436.4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0.41</v>
      </c>
      <c r="Q10" s="63"/>
      <c r="R10" s="63"/>
      <c r="S10" s="63"/>
      <c r="T10" s="63"/>
      <c r="U10" s="63"/>
      <c r="V10" s="63"/>
      <c r="W10" s="63">
        <f>データ!P6</f>
        <v>91.5</v>
      </c>
      <c r="X10" s="63"/>
      <c r="Y10" s="63"/>
      <c r="Z10" s="63"/>
      <c r="AA10" s="63"/>
      <c r="AB10" s="63"/>
      <c r="AC10" s="63"/>
      <c r="AD10" s="64">
        <f>データ!Q6</f>
        <v>2257</v>
      </c>
      <c r="AE10" s="64"/>
      <c r="AF10" s="64"/>
      <c r="AG10" s="64"/>
      <c r="AH10" s="64"/>
      <c r="AI10" s="64"/>
      <c r="AJ10" s="64"/>
      <c r="AK10" s="2"/>
      <c r="AL10" s="64">
        <f>データ!U6</f>
        <v>338</v>
      </c>
      <c r="AM10" s="64"/>
      <c r="AN10" s="64"/>
      <c r="AO10" s="64"/>
      <c r="AP10" s="64"/>
      <c r="AQ10" s="64"/>
      <c r="AR10" s="64"/>
      <c r="AS10" s="64"/>
      <c r="AT10" s="63">
        <f>データ!V6</f>
        <v>0.3</v>
      </c>
      <c r="AU10" s="63"/>
      <c r="AV10" s="63"/>
      <c r="AW10" s="63"/>
      <c r="AX10" s="63"/>
      <c r="AY10" s="63"/>
      <c r="AZ10" s="63"/>
      <c r="BA10" s="63"/>
      <c r="BB10" s="63">
        <f>データ!W6</f>
        <v>1126.67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232149</v>
      </c>
      <c r="D6" s="31">
        <f t="shared" si="3"/>
        <v>47</v>
      </c>
      <c r="E6" s="31">
        <f t="shared" si="3"/>
        <v>17</v>
      </c>
      <c r="F6" s="31">
        <f t="shared" si="3"/>
        <v>4</v>
      </c>
      <c r="G6" s="31">
        <f t="shared" si="3"/>
        <v>0</v>
      </c>
      <c r="H6" s="31" t="str">
        <f t="shared" si="3"/>
        <v>愛知県　蒲郡市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0.41</v>
      </c>
      <c r="P6" s="32">
        <f t="shared" si="3"/>
        <v>91.5</v>
      </c>
      <c r="Q6" s="32">
        <f t="shared" si="3"/>
        <v>2257</v>
      </c>
      <c r="R6" s="32">
        <f t="shared" si="3"/>
        <v>81717</v>
      </c>
      <c r="S6" s="32">
        <f t="shared" si="3"/>
        <v>56.89</v>
      </c>
      <c r="T6" s="32">
        <f t="shared" si="3"/>
        <v>1436.4</v>
      </c>
      <c r="U6" s="32">
        <f t="shared" si="3"/>
        <v>338</v>
      </c>
      <c r="V6" s="32">
        <f t="shared" si="3"/>
        <v>0.3</v>
      </c>
      <c r="W6" s="32">
        <f t="shared" si="3"/>
        <v>1126.67</v>
      </c>
      <c r="X6" s="33">
        <f>IF(X7="",NA(),X7)</f>
        <v>146.21</v>
      </c>
      <c r="Y6" s="33">
        <f t="shared" ref="Y6:AG6" si="4">IF(Y7="",NA(),Y7)</f>
        <v>143.1</v>
      </c>
      <c r="Z6" s="33">
        <f t="shared" si="4"/>
        <v>149.97</v>
      </c>
      <c r="AA6" s="33">
        <f t="shared" si="4"/>
        <v>153.47</v>
      </c>
      <c r="AB6" s="33">
        <f t="shared" si="4"/>
        <v>143.63999999999999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10.210000000000001</v>
      </c>
      <c r="BF6" s="33">
        <f t="shared" ref="BF6:BN6" si="7">IF(BF7="",NA(),BF7)</f>
        <v>10.34</v>
      </c>
      <c r="BG6" s="33">
        <f t="shared" si="7"/>
        <v>9.5500000000000007</v>
      </c>
      <c r="BH6" s="33">
        <f t="shared" si="7"/>
        <v>8.35</v>
      </c>
      <c r="BI6" s="33">
        <f t="shared" si="7"/>
        <v>8.5399999999999991</v>
      </c>
      <c r="BJ6" s="33">
        <f t="shared" si="7"/>
        <v>1812.65</v>
      </c>
      <c r="BK6" s="33">
        <f t="shared" si="7"/>
        <v>1764.87</v>
      </c>
      <c r="BL6" s="33">
        <f t="shared" si="7"/>
        <v>1622.51</v>
      </c>
      <c r="BM6" s="33">
        <f t="shared" si="7"/>
        <v>1569.13</v>
      </c>
      <c r="BN6" s="33">
        <f t="shared" si="7"/>
        <v>1436</v>
      </c>
      <c r="BO6" s="32" t="str">
        <f>IF(BO7="","",IF(BO7="-","【-】","【"&amp;SUBSTITUTE(TEXT(BO7,"#,##0.00"),"-","△")&amp;"】"))</f>
        <v>【1,479.31】</v>
      </c>
      <c r="BP6" s="33">
        <f>IF(BP7="",NA(),BP7)</f>
        <v>174.87</v>
      </c>
      <c r="BQ6" s="33">
        <f t="shared" ref="BQ6:BY6" si="8">IF(BQ7="",NA(),BQ7)</f>
        <v>171.65</v>
      </c>
      <c r="BR6" s="33">
        <f t="shared" si="8"/>
        <v>185.42</v>
      </c>
      <c r="BS6" s="33">
        <f t="shared" si="8"/>
        <v>190.53</v>
      </c>
      <c r="BT6" s="33">
        <f t="shared" si="8"/>
        <v>175.36</v>
      </c>
      <c r="BU6" s="33">
        <f t="shared" si="8"/>
        <v>59.35</v>
      </c>
      <c r="BV6" s="33">
        <f t="shared" si="8"/>
        <v>60.75</v>
      </c>
      <c r="BW6" s="33">
        <f t="shared" si="8"/>
        <v>62.83</v>
      </c>
      <c r="BX6" s="33">
        <f t="shared" si="8"/>
        <v>64.63</v>
      </c>
      <c r="BY6" s="33">
        <f t="shared" si="8"/>
        <v>66.56</v>
      </c>
      <c r="BZ6" s="32" t="str">
        <f>IF(BZ7="","",IF(BZ7="-","【-】","【"&amp;SUBSTITUTE(TEXT(BZ7,"#,##0.00"),"-","△")&amp;"】"))</f>
        <v>【63.50】</v>
      </c>
      <c r="CA6" s="33">
        <f>IF(CA7="",NA(),CA7)</f>
        <v>119.04</v>
      </c>
      <c r="CB6" s="33">
        <f t="shared" ref="CB6:CJ6" si="9">IF(CB7="",NA(),CB7)</f>
        <v>120.49</v>
      </c>
      <c r="CC6" s="33">
        <f t="shared" si="9"/>
        <v>112.39</v>
      </c>
      <c r="CD6" s="33">
        <f t="shared" si="9"/>
        <v>110.11</v>
      </c>
      <c r="CE6" s="33">
        <f t="shared" si="9"/>
        <v>121.06</v>
      </c>
      <c r="CF6" s="33">
        <f t="shared" si="9"/>
        <v>260.48</v>
      </c>
      <c r="CG6" s="33">
        <f t="shared" si="9"/>
        <v>256</v>
      </c>
      <c r="CH6" s="33">
        <f t="shared" si="9"/>
        <v>250.43</v>
      </c>
      <c r="CI6" s="33">
        <f t="shared" si="9"/>
        <v>245.75</v>
      </c>
      <c r="CJ6" s="33">
        <f t="shared" si="9"/>
        <v>244.29</v>
      </c>
      <c r="CK6" s="32" t="str">
        <f>IF(CK7="","",IF(CK7="-","【-】","【"&amp;SUBSTITUTE(TEXT(CK7,"#,##0.00"),"-","△")&amp;"】"))</f>
        <v>【253.12】</v>
      </c>
      <c r="CL6" s="33" t="str">
        <f>IF(CL7="",NA(),CL7)</f>
        <v>-</v>
      </c>
      <c r="CM6" s="33" t="str">
        <f t="shared" ref="CM6:CU6" si="10">IF(CM7="",NA(),CM7)</f>
        <v>-</v>
      </c>
      <c r="CN6" s="33" t="str">
        <f t="shared" si="10"/>
        <v>-</v>
      </c>
      <c r="CO6" s="33" t="str">
        <f t="shared" si="10"/>
        <v>-</v>
      </c>
      <c r="CP6" s="33" t="str">
        <f t="shared" si="10"/>
        <v>-</v>
      </c>
      <c r="CQ6" s="33">
        <f t="shared" si="10"/>
        <v>40.56</v>
      </c>
      <c r="CR6" s="33">
        <f t="shared" si="10"/>
        <v>41.59</v>
      </c>
      <c r="CS6" s="33">
        <f t="shared" si="10"/>
        <v>42.31</v>
      </c>
      <c r="CT6" s="33">
        <f t="shared" si="10"/>
        <v>43.65</v>
      </c>
      <c r="CU6" s="33">
        <f t="shared" si="10"/>
        <v>43.58</v>
      </c>
      <c r="CV6" s="32" t="str">
        <f>IF(CV7="","",IF(CV7="-","【-】","【"&amp;SUBSTITUTE(TEXT(CV7,"#,##0.00"),"-","△")&amp;"】"))</f>
        <v>【41.06】</v>
      </c>
      <c r="CW6" s="33">
        <f>IF(CW7="",NA(),CW7)</f>
        <v>75.319999999999993</v>
      </c>
      <c r="CX6" s="33">
        <f t="shared" ref="CX6:DF6" si="11">IF(CX7="",NA(),CX7)</f>
        <v>76.319999999999993</v>
      </c>
      <c r="CY6" s="33">
        <f t="shared" si="11"/>
        <v>75.92</v>
      </c>
      <c r="CZ6" s="33">
        <f t="shared" si="11"/>
        <v>74.2</v>
      </c>
      <c r="DA6" s="33">
        <f t="shared" si="11"/>
        <v>73.67</v>
      </c>
      <c r="DB6" s="33">
        <f t="shared" si="11"/>
        <v>79.88</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4" s="34" customFormat="1">
      <c r="A7" s="26"/>
      <c r="B7" s="35">
        <v>2014</v>
      </c>
      <c r="C7" s="35">
        <v>232149</v>
      </c>
      <c r="D7" s="35">
        <v>47</v>
      </c>
      <c r="E7" s="35">
        <v>17</v>
      </c>
      <c r="F7" s="35">
        <v>4</v>
      </c>
      <c r="G7" s="35">
        <v>0</v>
      </c>
      <c r="H7" s="35" t="s">
        <v>96</v>
      </c>
      <c r="I7" s="35" t="s">
        <v>97</v>
      </c>
      <c r="J7" s="35" t="s">
        <v>98</v>
      </c>
      <c r="K7" s="35" t="s">
        <v>99</v>
      </c>
      <c r="L7" s="35" t="s">
        <v>100</v>
      </c>
      <c r="M7" s="36" t="s">
        <v>101</v>
      </c>
      <c r="N7" s="36" t="s">
        <v>102</v>
      </c>
      <c r="O7" s="36">
        <v>0.41</v>
      </c>
      <c r="P7" s="36">
        <v>91.5</v>
      </c>
      <c r="Q7" s="36">
        <v>2257</v>
      </c>
      <c r="R7" s="36">
        <v>81717</v>
      </c>
      <c r="S7" s="36">
        <v>56.89</v>
      </c>
      <c r="T7" s="36">
        <v>1436.4</v>
      </c>
      <c r="U7" s="36">
        <v>338</v>
      </c>
      <c r="V7" s="36">
        <v>0.3</v>
      </c>
      <c r="W7" s="36">
        <v>1126.67</v>
      </c>
      <c r="X7" s="36">
        <v>146.21</v>
      </c>
      <c r="Y7" s="36">
        <v>143.1</v>
      </c>
      <c r="Z7" s="36">
        <v>149.97</v>
      </c>
      <c r="AA7" s="36">
        <v>153.47</v>
      </c>
      <c r="AB7" s="36">
        <v>143.63999999999999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10.210000000000001</v>
      </c>
      <c r="BF7" s="36">
        <v>10.34</v>
      </c>
      <c r="BG7" s="36">
        <v>9.5500000000000007</v>
      </c>
      <c r="BH7" s="36">
        <v>8.35</v>
      </c>
      <c r="BI7" s="36">
        <v>8.5399999999999991</v>
      </c>
      <c r="BJ7" s="36">
        <v>1812.65</v>
      </c>
      <c r="BK7" s="36">
        <v>1764.87</v>
      </c>
      <c r="BL7" s="36">
        <v>1622.51</v>
      </c>
      <c r="BM7" s="36">
        <v>1569.13</v>
      </c>
      <c r="BN7" s="36">
        <v>1436</v>
      </c>
      <c r="BO7" s="36">
        <v>1479.31</v>
      </c>
      <c r="BP7" s="36">
        <v>174.87</v>
      </c>
      <c r="BQ7" s="36">
        <v>171.65</v>
      </c>
      <c r="BR7" s="36">
        <v>185.42</v>
      </c>
      <c r="BS7" s="36">
        <v>190.53</v>
      </c>
      <c r="BT7" s="36">
        <v>175.36</v>
      </c>
      <c r="BU7" s="36">
        <v>59.35</v>
      </c>
      <c r="BV7" s="36">
        <v>60.75</v>
      </c>
      <c r="BW7" s="36">
        <v>62.83</v>
      </c>
      <c r="BX7" s="36">
        <v>64.63</v>
      </c>
      <c r="BY7" s="36">
        <v>66.56</v>
      </c>
      <c r="BZ7" s="36">
        <v>63.5</v>
      </c>
      <c r="CA7" s="36">
        <v>119.04</v>
      </c>
      <c r="CB7" s="36">
        <v>120.49</v>
      </c>
      <c r="CC7" s="36">
        <v>112.39</v>
      </c>
      <c r="CD7" s="36">
        <v>110.11</v>
      </c>
      <c r="CE7" s="36">
        <v>121.06</v>
      </c>
      <c r="CF7" s="36">
        <v>260.48</v>
      </c>
      <c r="CG7" s="36">
        <v>256</v>
      </c>
      <c r="CH7" s="36">
        <v>250.43</v>
      </c>
      <c r="CI7" s="36">
        <v>245.75</v>
      </c>
      <c r="CJ7" s="36">
        <v>244.29</v>
      </c>
      <c r="CK7" s="36">
        <v>253.12</v>
      </c>
      <c r="CL7" s="36" t="s">
        <v>101</v>
      </c>
      <c r="CM7" s="36" t="s">
        <v>101</v>
      </c>
      <c r="CN7" s="36" t="s">
        <v>101</v>
      </c>
      <c r="CO7" s="36" t="s">
        <v>101</v>
      </c>
      <c r="CP7" s="36" t="s">
        <v>101</v>
      </c>
      <c r="CQ7" s="36">
        <v>40.56</v>
      </c>
      <c r="CR7" s="36">
        <v>41.59</v>
      </c>
      <c r="CS7" s="36">
        <v>42.31</v>
      </c>
      <c r="CT7" s="36">
        <v>43.65</v>
      </c>
      <c r="CU7" s="36">
        <v>43.58</v>
      </c>
      <c r="CV7" s="36">
        <v>41.06</v>
      </c>
      <c r="CW7" s="36">
        <v>75.319999999999993</v>
      </c>
      <c r="CX7" s="36">
        <v>76.319999999999993</v>
      </c>
      <c r="CY7" s="36">
        <v>75.92</v>
      </c>
      <c r="CZ7" s="36">
        <v>74.2</v>
      </c>
      <c r="DA7" s="36">
        <v>73.67</v>
      </c>
      <c r="DB7" s="36">
        <v>79.88</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2016-02-03T09:04:24Z</dcterms:created>
  <dcterms:modified xsi:type="dcterms:W3CDTF">2016-02-25T04:04:45Z</dcterms:modified>
  <cp:category/>
</cp:coreProperties>
</file>