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<sst xmlns="http://schemas.openxmlformats.org/spreadsheetml/2006/main" count="221" uniqueCount="111">
  <si>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</si>
  <si>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</si>
  <si>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</si>
  <si>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</si>
  <si>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</si>
  <si>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</si>
  <si>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</si>
  <si>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</si>
  <si>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</si>
  <si>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</si>
  <si>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</si>
  <si>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</si>
  <si>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</si>
  <si>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</si>
  <si>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</si>
  <si>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</si>
  <si>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</si>
  <si>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</si>
  <si>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</si>
  <si>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</si>
  <si>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</si>
  <si>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</si>
  <si>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</si>
  <si>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</si>
  <si>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</si>
  <si>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</si>
  <si>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</si>
  <si>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</si>
  <si>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</si>
  <si>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</si>
  <si>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</si>
  <si>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</si>
  <si>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</si>
  <si>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</si>
  <si>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</si>
  <si>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</si>
  <si>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</si>
  <si>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</si>
  <si>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</si>
  <si>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</si>
  <si>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</si>
  <si>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</si>
  <si>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</si>
  <si>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</si>
  <si>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</si>
  <si>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</si>
  <si>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</si>
  <si>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</si>
  <si>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</si>
  <si>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</si>
  <si>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</si>
  <si>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</si>
  <si>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</si>
  <si>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</si>
  <si>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</si>
  <si>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</si>
  <si>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</si>
  <si>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</si>
  <si>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</si>
  <si>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</si>
  <si>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</si>
  <si>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</si>
  <si>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</si>
  <si>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</si>
  <si>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</si>
  <si>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</si>
  <si>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</si>
  <si>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</si>
  <si>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</si>
  <si>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</si>
  <si>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</si>
  <si>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</si>
  <si>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</si>
  <si>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</si>
  <si>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</si>
  <si>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</si>
  <si>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</si>
  <si>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</si>
  <si>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</si>
  <si>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</si>
  <si>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</si>
  <si>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</si>
  <si>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</si>
  <si>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</si>
  <si>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</si>
  <si>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</si>
  <si>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</si>
  <si>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</si>
  <si>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</si>
  <si>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</si>
  <si>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</si>
  <si>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</si>
  <si>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</si>
  <si>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</si>
  <si>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</si>
  <si>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</si>
  <si>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西尾市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</si>
  <si>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</si>
  <si>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</si>
  <si>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</si>
  <si>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</si>
  <si>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</si>
  <si>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</si>
  <si>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</si>
  <si>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</si>
  <si>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</si>
  <si>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</si>
  <si>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</si>
  <si>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西尾市の農業集落排水事業は、農業用排水の水質保全と、農村集落の生活環境の改善や、地域における資源循環の促進などを図るために、昭和63年度から整備を進めてきたもので、比較的整備時期が新しいことから、③管渠改善率に対象となる数値が含まれないという状況になっているが、平成25年度をもって建設事業を完了し、今後、管渠の更新投資、老朽化対策などへの対処が事業の中心となるため、こうした成果は、むしろ今後現れてくるものと考えている。</t>
    <rPh sb="1" eb="3">
      <t>ニシオ</t>
    </rPh>
    <rPh sb="151" eb="153">
      <t>コンゴ</t>
    </rPh>
    <rPh sb="174" eb="176">
      <t>ジギョウ</t>
    </rPh>
    <rPh sb="177" eb="179">
      <t>チュウシン</t>
    </rPh>
    <phoneticPr fontId="4"/>
  </si>
  <si>
    <t>　西尾市の農業集落排水事業は、平成25年度をもって建設事業を完了し、今後は、当該施設の適正な維持管理とともに、これまでの建設事業に係る長期債の元利金償還が当会計の主な事業となっている。
　これまで、平成24年度に利率5％以上の起債の公的資金補償金免除繰上げ償還を行うなど経営改善に努めてきたものの、事業費に見合う料金収入が確保されておらず、厳しい経営環境にあることは、左記の指標などからも明らかである。
　今後は、公共施設等総合管理の見地から、施設の統廃合などを検討するとともに、企業会計化への移行を見据え、公共下水道事業などと足並みを揃えて、使用料の料金体系の見直し等を併せて検討していく必要があると考えている。</t>
    <rPh sb="99" eb="101">
      <t>ヘイセイ</t>
    </rPh>
    <rPh sb="103" eb="105">
      <t>ネンド</t>
    </rPh>
    <rPh sb="135" eb="137">
      <t>ケイエイ</t>
    </rPh>
    <rPh sb="137" eb="139">
      <t>カイゼン</t>
    </rPh>
    <rPh sb="140" eb="141">
      <t>ツト</t>
    </rPh>
    <rPh sb="149" eb="151">
      <t>ジギョウ</t>
    </rPh>
    <rPh sb="151" eb="152">
      <t>ヒ</t>
    </rPh>
    <rPh sb="207" eb="209">
      <t>コウキョウ</t>
    </rPh>
    <rPh sb="209" eb="211">
      <t>シセツ</t>
    </rPh>
    <rPh sb="211" eb="212">
      <t>トウ</t>
    </rPh>
    <rPh sb="212" eb="214">
      <t>ソウゴウ</t>
    </rPh>
    <rPh sb="214" eb="216">
      <t>カンリ</t>
    </rPh>
    <rPh sb="217" eb="219">
      <t>ケンチ</t>
    </rPh>
    <rPh sb="222" eb="224">
      <t>シセツ</t>
    </rPh>
    <rPh sb="225" eb="228">
      <t>トウハイゴウ</t>
    </rPh>
    <rPh sb="231" eb="233">
      <t>ケントウ</t>
    </rPh>
    <rPh sb="240" eb="242">
      <t>キギョウ</t>
    </rPh>
    <rPh sb="250" eb="252">
      <t>ミス</t>
    </rPh>
    <rPh sb="254" eb="256">
      <t>コウキョウ</t>
    </rPh>
    <rPh sb="256" eb="259">
      <t>ゲスイドウ</t>
    </rPh>
    <rPh sb="259" eb="261">
      <t>ジギョウ</t>
    </rPh>
    <rPh sb="264" eb="266">
      <t>アシナ</t>
    </rPh>
    <rPh sb="268" eb="269">
      <t>ソロ</t>
    </rPh>
    <rPh sb="272" eb="275">
      <t>シヨウリョウ</t>
    </rPh>
    <rPh sb="276" eb="278">
      <t>リョウキン</t>
    </rPh>
    <rPh sb="278" eb="280">
      <t>タイケイ</t>
    </rPh>
    <rPh sb="281" eb="283">
      <t>ミナオ</t>
    </rPh>
    <rPh sb="284" eb="285">
      <t>トウ</t>
    </rPh>
    <rPh sb="286" eb="287">
      <t>アワ</t>
    </rPh>
    <rPh sb="295" eb="297">
      <t>ヒツヨウ</t>
    </rPh>
    <rPh sb="301" eb="302">
      <t>カンガ</t>
    </rPh>
    <phoneticPr fontId="4"/>
  </si>
  <si>
    <t xml:space="preserve">①収益的収支比率
　H24に利率5％以上の起債の公的資金補償金免除繰上げ償還を行ったが、100％には達してしておらず、さらなる経営改善（使用料金の見直し等）が必要である。
④企業債残高対事業規模比率
　平成25年度をもって建設事業を完了したため、今後は徐々に減少していくものと思われる。
⑤経費回収率
　農業集落排水事業としては平均値を上回っているものの、企業会計化を見据え、公共下水道事業とのトータルで考える場合には、非常に厳しい状況であることから、維持管理事業費等の削減とともに、料金収入の確保及び料金体系の適正化を図っていく必要がある。
⑥汚水処理原価
　平均値を下回る形で推移しており、適正な水準にあるものと考えている。
⑦施設利用率
　平均値を上回る形で推移しており、適正な水準にあるものと考えている。
⑧水洗化率
　平均値を上回る形で推移しているが、100％には達してしておらず、料金収入を確保するため水洗化向上の取組が必要である。
</t>
    <rPh sb="1" eb="4">
      <t>シュウエキテキ</t>
    </rPh>
    <rPh sb="4" eb="6">
      <t>シュウシ</t>
    </rPh>
    <rPh sb="6" eb="8">
      <t>ヒリツ</t>
    </rPh>
    <rPh sb="50" eb="51">
      <t>タッ</t>
    </rPh>
    <rPh sb="87" eb="89">
      <t>キギョウ</t>
    </rPh>
    <rPh sb="89" eb="90">
      <t>サイ</t>
    </rPh>
    <rPh sb="90" eb="92">
      <t>ザンダカ</t>
    </rPh>
    <rPh sb="92" eb="93">
      <t>タイ</t>
    </rPh>
    <rPh sb="93" eb="95">
      <t>ジギョウ</t>
    </rPh>
    <rPh sb="95" eb="97">
      <t>キボ</t>
    </rPh>
    <rPh sb="97" eb="99">
      <t>ヒリツ</t>
    </rPh>
    <rPh sb="123" eb="125">
      <t>コンゴ</t>
    </rPh>
    <rPh sb="126" eb="128">
      <t>ジョジョ</t>
    </rPh>
    <rPh sb="129" eb="131">
      <t>ゲンショウ</t>
    </rPh>
    <rPh sb="138" eb="139">
      <t>オモ</t>
    </rPh>
    <rPh sb="145" eb="147">
      <t>ケイヒ</t>
    </rPh>
    <rPh sb="147" eb="149">
      <t>カイシュウ</t>
    </rPh>
    <rPh sb="149" eb="150">
      <t>リツ</t>
    </rPh>
    <rPh sb="152" eb="154">
      <t>ノウギョウ</t>
    </rPh>
    <rPh sb="154" eb="156">
      <t>シュウラク</t>
    </rPh>
    <rPh sb="156" eb="158">
      <t>ハイスイ</t>
    </rPh>
    <rPh sb="273" eb="275">
      <t>オスイ</t>
    </rPh>
    <rPh sb="275" eb="277">
      <t>ショリ</t>
    </rPh>
    <rPh sb="277" eb="279">
      <t>ゲンカ</t>
    </rPh>
    <rPh sb="281" eb="284">
      <t>ヘイキンチ</t>
    </rPh>
    <rPh sb="288" eb="289">
      <t>カタチ</t>
    </rPh>
    <rPh sb="290" eb="292">
      <t>スイイ</t>
    </rPh>
    <rPh sb="297" eb="299">
      <t>テキセイ</t>
    </rPh>
    <rPh sb="300" eb="302">
      <t>スイジュン</t>
    </rPh>
    <rPh sb="308" eb="309">
      <t>カンガ</t>
    </rPh>
    <rPh sb="316" eb="318">
      <t>シセツ</t>
    </rPh>
    <rPh sb="318" eb="321">
      <t>リヨウリツ</t>
    </rPh>
    <rPh sb="327" eb="329">
      <t>ウワマワ</t>
    </rPh>
    <rPh sb="358" eb="361">
      <t>スイセンカ</t>
    </rPh>
    <rPh sb="361" eb="362">
      <t>リツ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</si>
</sst>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6096768"/>
        <c:axId val="4609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46096768"/>
        <c:axId val="46098304"/>
      </c:lineChart>
      <c:dateAx>
        <c:axId val="46096768"/>
        <c:scaling>
          <c:orientation val="minMax"/>
        </c:scaling>
        <c:delete val="1"/>
        <c:axPos val="b"/>
        <c:numFmt formatCode="ge" sourceLinked="1"/>
        <c:majorTickMark val="none"/>
        <c:minorTickMark val="none"/>
        <c:tickLblPos val="none"/>
        <c:crossAx val="46098304"/>
        <c:crosses val="autoZero"/>
        <c:auto val="1"/>
        <c:lblOffset val="100"/>
        <c:baseTimeUnit val="years"/>
      </c:dateAx>
      <c:valAx>
        <c:axId val="4609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09676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60.26</c:v>
                </c:pt>
                <c:pt idx="1">
                  <c:v>65.22</c:v>
                </c:pt>
                <c:pt idx="2">
                  <c:v>64.17</c:v>
                </c:pt>
                <c:pt idx="3">
                  <c:v>60.21</c:v>
                </c:pt>
                <c:pt idx="4">
                  <c:v>62.23</c:v>
                </c:pt>
              </c:numCache>
            </c:numRef>
          </c:val>
        </c:ser>
        <c:dLbls>
          <c:showLegendKey val="0"/>
          <c:showVal val="0"/>
          <c:showCatName val="0"/>
          <c:showSerName val="0"/>
          <c:showPercent val="0"/>
          <c:showBubbleSize val="0"/>
        </c:dLbls>
        <c:gapWidth val="150"/>
        <c:axId val="97853440"/>
        <c:axId val="9785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97853440"/>
        <c:axId val="97855360"/>
      </c:lineChart>
      <c:dateAx>
        <c:axId val="97853440"/>
        <c:scaling>
          <c:orientation val="minMax"/>
        </c:scaling>
        <c:delete val="1"/>
        <c:axPos val="b"/>
        <c:numFmt formatCode="ge" sourceLinked="1"/>
        <c:majorTickMark val="none"/>
        <c:minorTickMark val="none"/>
        <c:tickLblPos val="none"/>
        <c:crossAx val="97855360"/>
        <c:crosses val="autoZero"/>
        <c:auto val="1"/>
        <c:lblOffset val="100"/>
        <c:baseTimeUnit val="years"/>
      </c:dateAx>
      <c:valAx>
        <c:axId val="9785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5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93.93</c:v>
                </c:pt>
                <c:pt idx="1">
                  <c:v>94.68</c:v>
                </c:pt>
                <c:pt idx="2">
                  <c:v>95.41</c:v>
                </c:pt>
                <c:pt idx="3">
                  <c:v>88.98</c:v>
                </c:pt>
                <c:pt idx="4">
                  <c:v>92.33</c:v>
                </c:pt>
              </c:numCache>
            </c:numRef>
          </c:val>
        </c:ser>
        <c:dLbls>
          <c:showLegendKey val="0"/>
          <c:showVal val="0"/>
          <c:showCatName val="0"/>
          <c:showSerName val="0"/>
          <c:showPercent val="0"/>
          <c:showBubbleSize val="0"/>
        </c:dLbls>
        <c:gapWidth val="150"/>
        <c:axId val="97906048"/>
        <c:axId val="9797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97906048"/>
        <c:axId val="97977856"/>
      </c:lineChart>
      <c:dateAx>
        <c:axId val="97906048"/>
        <c:scaling>
          <c:orientation val="minMax"/>
        </c:scaling>
        <c:delete val="1"/>
        <c:axPos val="b"/>
        <c:numFmt formatCode="ge" sourceLinked="1"/>
        <c:majorTickMark val="none"/>
        <c:minorTickMark val="none"/>
        <c:tickLblPos val="none"/>
        <c:crossAx val="97977856"/>
        <c:crosses val="autoZero"/>
        <c:auto val="1"/>
        <c:lblOffset val="100"/>
        <c:baseTimeUnit val="years"/>
      </c:dateAx>
      <c:valAx>
        <c:axId val="9797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0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91.88</c:v>
                </c:pt>
                <c:pt idx="1">
                  <c:v>92.18</c:v>
                </c:pt>
                <c:pt idx="2">
                  <c:v>74.86</c:v>
                </c:pt>
                <c:pt idx="3">
                  <c:v>86.76</c:v>
                </c:pt>
                <c:pt idx="4">
                  <c:v>86.06</c:v>
                </c:pt>
              </c:numCache>
            </c:numRef>
          </c:val>
        </c:ser>
        <c:dLbls>
          <c:showLegendKey val="0"/>
          <c:showVal val="0"/>
          <c:showCatName val="0"/>
          <c:showSerName val="0"/>
          <c:showPercent val="0"/>
          <c:showBubbleSize val="0"/>
        </c:dLbls>
        <c:gapWidth val="150"/>
        <c:axId val="46119936"/>
        <c:axId val="4612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119936"/>
        <c:axId val="46126208"/>
      </c:lineChart>
      <c:dateAx>
        <c:axId val="46119936"/>
        <c:scaling>
          <c:orientation val="minMax"/>
        </c:scaling>
        <c:delete val="1"/>
        <c:axPos val="b"/>
        <c:numFmt formatCode="ge" sourceLinked="1"/>
        <c:majorTickMark val="none"/>
        <c:minorTickMark val="none"/>
        <c:tickLblPos val="none"/>
        <c:crossAx val="46126208"/>
        <c:crosses val="autoZero"/>
        <c:auto val="1"/>
        <c:lblOffset val="100"/>
        <c:baseTimeUnit val="years"/>
      </c:dateAx>
      <c:valAx>
        <c:axId val="4612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1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1068288"/>
        <c:axId val="7107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1068288"/>
        <c:axId val="71074560"/>
      </c:lineChart>
      <c:dateAx>
        <c:axId val="71068288"/>
        <c:scaling>
          <c:orientation val="minMax"/>
        </c:scaling>
        <c:delete val="1"/>
        <c:axPos val="b"/>
        <c:numFmt formatCode="ge" sourceLinked="1"/>
        <c:majorTickMark val="none"/>
        <c:minorTickMark val="none"/>
        <c:tickLblPos val="none"/>
        <c:crossAx val="71074560"/>
        <c:crosses val="autoZero"/>
        <c:auto val="1"/>
        <c:lblOffset val="100"/>
        <c:baseTimeUnit val="years"/>
      </c:dateAx>
      <c:valAx>
        <c:axId val="7107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06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705920"/>
        <c:axId val="9470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705920"/>
        <c:axId val="94708096"/>
      </c:lineChart>
      <c:dateAx>
        <c:axId val="94705920"/>
        <c:scaling>
          <c:orientation val="minMax"/>
        </c:scaling>
        <c:delete val="1"/>
        <c:axPos val="b"/>
        <c:numFmt formatCode="ge" sourceLinked="1"/>
        <c:majorTickMark val="none"/>
        <c:minorTickMark val="none"/>
        <c:tickLblPos val="none"/>
        <c:crossAx val="94708096"/>
        <c:crosses val="autoZero"/>
        <c:auto val="1"/>
        <c:lblOffset val="100"/>
        <c:baseTimeUnit val="years"/>
      </c:dateAx>
      <c:valAx>
        <c:axId val="9470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0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740480"/>
        <c:axId val="9474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740480"/>
        <c:axId val="94742400"/>
      </c:lineChart>
      <c:dateAx>
        <c:axId val="94740480"/>
        <c:scaling>
          <c:orientation val="minMax"/>
        </c:scaling>
        <c:delete val="1"/>
        <c:axPos val="b"/>
        <c:numFmt formatCode="ge" sourceLinked="1"/>
        <c:majorTickMark val="none"/>
        <c:minorTickMark val="none"/>
        <c:tickLblPos val="none"/>
        <c:crossAx val="94742400"/>
        <c:crosses val="autoZero"/>
        <c:auto val="1"/>
        <c:lblOffset val="100"/>
        <c:baseTimeUnit val="years"/>
      </c:dateAx>
      <c:valAx>
        <c:axId val="9474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4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760320"/>
        <c:axId val="9476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760320"/>
        <c:axId val="94762496"/>
      </c:lineChart>
      <c:dateAx>
        <c:axId val="94760320"/>
        <c:scaling>
          <c:orientation val="minMax"/>
        </c:scaling>
        <c:delete val="1"/>
        <c:axPos val="b"/>
        <c:numFmt formatCode="ge" sourceLinked="1"/>
        <c:majorTickMark val="none"/>
        <c:minorTickMark val="none"/>
        <c:tickLblPos val="none"/>
        <c:crossAx val="94762496"/>
        <c:crosses val="autoZero"/>
        <c:auto val="1"/>
        <c:lblOffset val="100"/>
        <c:baseTimeUnit val="years"/>
      </c:dateAx>
      <c:valAx>
        <c:axId val="9476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6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200.39</c:v>
                </c:pt>
                <c:pt idx="1">
                  <c:v>6.33</c:v>
                </c:pt>
                <c:pt idx="2">
                  <c:v>7.11</c:v>
                </c:pt>
                <c:pt idx="3">
                  <c:v>4.58</c:v>
                </c:pt>
                <c:pt idx="4">
                  <c:v>10.31</c:v>
                </c:pt>
              </c:numCache>
            </c:numRef>
          </c:val>
        </c:ser>
        <c:dLbls>
          <c:showLegendKey val="0"/>
          <c:showVal val="0"/>
          <c:showCatName val="0"/>
          <c:showSerName val="0"/>
          <c:showPercent val="0"/>
          <c:showBubbleSize val="0"/>
        </c:dLbls>
        <c:gapWidth val="150"/>
        <c:axId val="97748480"/>
        <c:axId val="9775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97748480"/>
        <c:axId val="97750400"/>
      </c:lineChart>
      <c:dateAx>
        <c:axId val="97748480"/>
        <c:scaling>
          <c:orientation val="minMax"/>
        </c:scaling>
        <c:delete val="1"/>
        <c:axPos val="b"/>
        <c:numFmt formatCode="ge" sourceLinked="1"/>
        <c:majorTickMark val="none"/>
        <c:minorTickMark val="none"/>
        <c:tickLblPos val="none"/>
        <c:crossAx val="97750400"/>
        <c:crosses val="autoZero"/>
        <c:auto val="1"/>
        <c:lblOffset val="100"/>
        <c:baseTimeUnit val="years"/>
      </c:dateAx>
      <c:valAx>
        <c:axId val="9775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4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62.71</c:v>
                </c:pt>
                <c:pt idx="1">
                  <c:v>72.83</c:v>
                </c:pt>
                <c:pt idx="2">
                  <c:v>72.17</c:v>
                </c:pt>
                <c:pt idx="3">
                  <c:v>66.42</c:v>
                </c:pt>
                <c:pt idx="4">
                  <c:v>67.31</c:v>
                </c:pt>
              </c:numCache>
            </c:numRef>
          </c:val>
        </c:ser>
        <c:dLbls>
          <c:showLegendKey val="0"/>
          <c:showVal val="0"/>
          <c:showCatName val="0"/>
          <c:showSerName val="0"/>
          <c:showPercent val="0"/>
          <c:showBubbleSize val="0"/>
        </c:dLbls>
        <c:gapWidth val="150"/>
        <c:axId val="97797248"/>
        <c:axId val="9779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97797248"/>
        <c:axId val="97799168"/>
      </c:lineChart>
      <c:dateAx>
        <c:axId val="97797248"/>
        <c:scaling>
          <c:orientation val="minMax"/>
        </c:scaling>
        <c:delete val="1"/>
        <c:axPos val="b"/>
        <c:numFmt formatCode="ge" sourceLinked="1"/>
        <c:majorTickMark val="none"/>
        <c:minorTickMark val="none"/>
        <c:tickLblPos val="none"/>
        <c:crossAx val="97799168"/>
        <c:crosses val="autoZero"/>
        <c:auto val="1"/>
        <c:lblOffset val="100"/>
        <c:baseTimeUnit val="years"/>
      </c:dateAx>
      <c:valAx>
        <c:axId val="9779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9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180.97</c:v>
                </c:pt>
                <c:pt idx="1">
                  <c:v>163.71</c:v>
                </c:pt>
                <c:pt idx="2">
                  <c:v>154.78</c:v>
                </c:pt>
                <c:pt idx="3">
                  <c:v>167.49</c:v>
                </c:pt>
                <c:pt idx="4">
                  <c:v>168.79</c:v>
                </c:pt>
              </c:numCache>
            </c:numRef>
          </c:val>
        </c:ser>
        <c:dLbls>
          <c:showLegendKey val="0"/>
          <c:showVal val="0"/>
          <c:showCatName val="0"/>
          <c:showSerName val="0"/>
          <c:showPercent val="0"/>
          <c:showBubbleSize val="0"/>
        </c:dLbls>
        <c:gapWidth val="150"/>
        <c:axId val="97825152"/>
        <c:axId val="9782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97825152"/>
        <c:axId val="97827072"/>
      </c:lineChart>
      <c:dateAx>
        <c:axId val="97825152"/>
        <c:scaling>
          <c:orientation val="minMax"/>
        </c:scaling>
        <c:delete val="1"/>
        <c:axPos val="b"/>
        <c:numFmt formatCode="ge" sourceLinked="1"/>
        <c:majorTickMark val="none"/>
        <c:minorTickMark val="none"/>
        <c:tickLblPos val="none"/>
        <c:crossAx val="97827072"/>
        <c:crosses val="autoZero"/>
        <c:auto val="1"/>
        <c:lblOffset val="100"/>
        <c:baseTimeUnit val="years"/>
      </c:dateAx>
      <c:valAx>
        <c:axId val="9782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2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愛知県　西尾市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170159</v>
      </c>
      <c r="AM8" s="64"/>
      <c r="AN8" s="64"/>
      <c r="AO8" s="64"/>
      <c r="AP8" s="64"/>
      <c r="AQ8" s="64"/>
      <c r="AR8" s="64"/>
      <c r="AS8" s="64"/>
      <c r="AT8" s="63">
        <f>データ!S6</f>
        <v>161.22</v>
      </c>
      <c r="AU8" s="63"/>
      <c r="AV8" s="63"/>
      <c r="AW8" s="63"/>
      <c r="AX8" s="63"/>
      <c r="AY8" s="63"/>
      <c r="AZ8" s="63"/>
      <c r="BA8" s="63"/>
      <c r="BB8" s="63">
        <f>データ!T6</f>
        <v>1055.45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10.84</v>
      </c>
      <c r="Q10" s="63"/>
      <c r="R10" s="63"/>
      <c r="S10" s="63"/>
      <c r="T10" s="63"/>
      <c r="U10" s="63"/>
      <c r="V10" s="63"/>
      <c r="W10" s="63">
        <f>データ!P6</f>
        <v>90.28</v>
      </c>
      <c r="X10" s="63"/>
      <c r="Y10" s="63"/>
      <c r="Z10" s="63"/>
      <c r="AA10" s="63"/>
      <c r="AB10" s="63"/>
      <c r="AC10" s="63"/>
      <c r="AD10" s="64">
        <f>データ!Q6</f>
        <v>1837</v>
      </c>
      <c r="AE10" s="64"/>
      <c r="AF10" s="64"/>
      <c r="AG10" s="64"/>
      <c r="AH10" s="64"/>
      <c r="AI10" s="64"/>
      <c r="AJ10" s="64"/>
      <c r="AK10" s="2"/>
      <c r="AL10" s="64">
        <f>データ!U6</f>
        <v>18432</v>
      </c>
      <c r="AM10" s="64"/>
      <c r="AN10" s="64"/>
      <c r="AO10" s="64"/>
      <c r="AP10" s="64"/>
      <c r="AQ10" s="64"/>
      <c r="AR10" s="64"/>
      <c r="AS10" s="64"/>
      <c r="AT10" s="63">
        <f>データ!V6</f>
        <v>6.92</v>
      </c>
      <c r="AU10" s="63"/>
      <c r="AV10" s="63"/>
      <c r="AW10" s="63"/>
      <c r="AX10" s="63"/>
      <c r="AY10" s="63"/>
      <c r="AZ10" s="63"/>
      <c r="BA10" s="63"/>
      <c r="BB10" s="63">
        <f>データ!W6</f>
        <v>2663.58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232131</v>
      </c>
      <c r="D6" s="31">
        <f t="shared" si="3"/>
        <v>47</v>
      </c>
      <c r="E6" s="31">
        <f t="shared" si="3"/>
        <v>17</v>
      </c>
      <c r="F6" s="31">
        <f t="shared" si="3"/>
        <v>5</v>
      </c>
      <c r="G6" s="31">
        <f t="shared" si="3"/>
        <v>0</v>
      </c>
      <c r="H6" s="31" t="str">
        <f t="shared" si="3"/>
        <v>愛知県　西尾市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10.84</v>
      </c>
      <c r="P6" s="32">
        <f t="shared" si="3"/>
        <v>90.28</v>
      </c>
      <c r="Q6" s="32">
        <f t="shared" si="3"/>
        <v>1837</v>
      </c>
      <c r="R6" s="32">
        <f t="shared" si="3"/>
        <v>170159</v>
      </c>
      <c r="S6" s="32">
        <f t="shared" si="3"/>
        <v>161.22</v>
      </c>
      <c r="T6" s="32">
        <f t="shared" si="3"/>
        <v>1055.45</v>
      </c>
      <c r="U6" s="32">
        <f t="shared" si="3"/>
        <v>18432</v>
      </c>
      <c r="V6" s="32">
        <f t="shared" si="3"/>
        <v>6.92</v>
      </c>
      <c r="W6" s="32">
        <f t="shared" si="3"/>
        <v>2663.58</v>
      </c>
      <c r="X6" s="33">
        <f>IF(X7="",NA(),X7)</f>
        <v>91.88</v>
      </c>
      <c r="Y6" s="33">
        <f t="shared" ref="Y6:AG6" si="4">IF(Y7="",NA(),Y7)</f>
        <v>92.18</v>
      </c>
      <c r="Z6" s="33">
        <f t="shared" si="4"/>
        <v>74.86</v>
      </c>
      <c r="AA6" s="33">
        <f t="shared" si="4"/>
        <v>86.76</v>
      </c>
      <c r="AB6" s="33">
        <f t="shared" si="4"/>
        <v>86.06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200.39</v>
      </c>
      <c r="BF6" s="33">
        <f t="shared" ref="BF6:BN6" si="7">IF(BF7="",NA(),BF7)</f>
        <v>6.33</v>
      </c>
      <c r="BG6" s="33">
        <f t="shared" si="7"/>
        <v>7.11</v>
      </c>
      <c r="BH6" s="33">
        <f t="shared" si="7"/>
        <v>4.58</v>
      </c>
      <c r="BI6" s="33">
        <f t="shared" si="7"/>
        <v>10.31</v>
      </c>
      <c r="BJ6" s="33">
        <f t="shared" si="7"/>
        <v>1267.26</v>
      </c>
      <c r="BK6" s="33">
        <f t="shared" si="7"/>
        <v>1239.2</v>
      </c>
      <c r="BL6" s="33">
        <f t="shared" si="7"/>
        <v>1197.82</v>
      </c>
      <c r="BM6" s="33">
        <f t="shared" si="7"/>
        <v>1126.77</v>
      </c>
      <c r="BN6" s="33">
        <f t="shared" si="7"/>
        <v>1044.8</v>
      </c>
      <c r="BO6" s="32" t="str">
        <f>IF(BO7="","",IF(BO7="-","【-】","【"&amp;SUBSTITUTE(TEXT(BO7,"#,##0.00"),"-","△")&amp;"】"))</f>
        <v>【992.47】</v>
      </c>
      <c r="BP6" s="33">
        <f>IF(BP7="",NA(),BP7)</f>
        <v>62.71</v>
      </c>
      <c r="BQ6" s="33">
        <f t="shared" ref="BQ6:BY6" si="8">IF(BQ7="",NA(),BQ7)</f>
        <v>72.83</v>
      </c>
      <c r="BR6" s="33">
        <f t="shared" si="8"/>
        <v>72.17</v>
      </c>
      <c r="BS6" s="33">
        <f t="shared" si="8"/>
        <v>66.42</v>
      </c>
      <c r="BT6" s="33">
        <f t="shared" si="8"/>
        <v>67.31</v>
      </c>
      <c r="BU6" s="33">
        <f t="shared" si="8"/>
        <v>53.42</v>
      </c>
      <c r="BV6" s="33">
        <f t="shared" si="8"/>
        <v>51.56</v>
      </c>
      <c r="BW6" s="33">
        <f t="shared" si="8"/>
        <v>51.03</v>
      </c>
      <c r="BX6" s="33">
        <f t="shared" si="8"/>
        <v>50.9</v>
      </c>
      <c r="BY6" s="33">
        <f t="shared" si="8"/>
        <v>50.82</v>
      </c>
      <c r="BZ6" s="32" t="str">
        <f>IF(BZ7="","",IF(BZ7="-","【-】","【"&amp;SUBSTITUTE(TEXT(BZ7,"#,##0.00"),"-","△")&amp;"】"))</f>
        <v>【51.49】</v>
      </c>
      <c r="CA6" s="33">
        <f>IF(CA7="",NA(),CA7)</f>
        <v>180.97</v>
      </c>
      <c r="CB6" s="33">
        <f t="shared" ref="CB6:CJ6" si="9">IF(CB7="",NA(),CB7)</f>
        <v>163.71</v>
      </c>
      <c r="CC6" s="33">
        <f t="shared" si="9"/>
        <v>154.78</v>
      </c>
      <c r="CD6" s="33">
        <f t="shared" si="9"/>
        <v>167.49</v>
      </c>
      <c r="CE6" s="33">
        <f t="shared" si="9"/>
        <v>168.79</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60.26</v>
      </c>
      <c r="CM6" s="33">
        <f t="shared" ref="CM6:CU6" si="10">IF(CM7="",NA(),CM7)</f>
        <v>65.22</v>
      </c>
      <c r="CN6" s="33">
        <f t="shared" si="10"/>
        <v>64.17</v>
      </c>
      <c r="CO6" s="33">
        <f t="shared" si="10"/>
        <v>60.21</v>
      </c>
      <c r="CP6" s="33">
        <f t="shared" si="10"/>
        <v>62.23</v>
      </c>
      <c r="CQ6" s="33">
        <f t="shared" si="10"/>
        <v>54.23</v>
      </c>
      <c r="CR6" s="33">
        <f t="shared" si="10"/>
        <v>55.2</v>
      </c>
      <c r="CS6" s="33">
        <f t="shared" si="10"/>
        <v>54.74</v>
      </c>
      <c r="CT6" s="33">
        <f t="shared" si="10"/>
        <v>53.78</v>
      </c>
      <c r="CU6" s="33">
        <f t="shared" si="10"/>
        <v>53.24</v>
      </c>
      <c r="CV6" s="32" t="str">
        <f>IF(CV7="","",IF(CV7="-","【-】","【"&amp;SUBSTITUTE(TEXT(CV7,"#,##0.00"),"-","△")&amp;"】"))</f>
        <v>【53.32】</v>
      </c>
      <c r="CW6" s="33">
        <f>IF(CW7="",NA(),CW7)</f>
        <v>93.93</v>
      </c>
      <c r="CX6" s="33">
        <f t="shared" ref="CX6:DF6" si="11">IF(CX7="",NA(),CX7)</f>
        <v>94.68</v>
      </c>
      <c r="CY6" s="33">
        <f t="shared" si="11"/>
        <v>95.41</v>
      </c>
      <c r="CZ6" s="33">
        <f t="shared" si="11"/>
        <v>88.98</v>
      </c>
      <c r="DA6" s="33">
        <f t="shared" si="11"/>
        <v>92.33</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232131</v>
      </c>
      <c r="D7" s="35">
        <v>47</v>
      </c>
      <c r="E7" s="35">
        <v>17</v>
      </c>
      <c r="F7" s="35">
        <v>5</v>
      </c>
      <c r="G7" s="35">
        <v>0</v>
      </c>
      <c r="H7" s="35" t="s">
        <v>96</v>
      </c>
      <c r="I7" s="35" t="s">
        <v>97</v>
      </c>
      <c r="J7" s="35" t="s">
        <v>98</v>
      </c>
      <c r="K7" s="35" t="s">
        <v>99</v>
      </c>
      <c r="L7" s="35" t="s">
        <v>100</v>
      </c>
      <c r="M7" s="36" t="s">
        <v>101</v>
      </c>
      <c r="N7" s="36" t="s">
        <v>102</v>
      </c>
      <c r="O7" s="36">
        <v>10.84</v>
      </c>
      <c r="P7" s="36">
        <v>90.28</v>
      </c>
      <c r="Q7" s="36">
        <v>1837</v>
      </c>
      <c r="R7" s="36">
        <v>170159</v>
      </c>
      <c r="S7" s="36">
        <v>161.22</v>
      </c>
      <c r="T7" s="36">
        <v>1055.45</v>
      </c>
      <c r="U7" s="36">
        <v>18432</v>
      </c>
      <c r="V7" s="36">
        <v>6.92</v>
      </c>
      <c r="W7" s="36">
        <v>2663.58</v>
      </c>
      <c r="X7" s="36">
        <v>91.88</v>
      </c>
      <c r="Y7" s="36">
        <v>92.18</v>
      </c>
      <c r="Z7" s="36">
        <v>74.86</v>
      </c>
      <c r="AA7" s="36">
        <v>86.76</v>
      </c>
      <c r="AB7" s="36">
        <v>86.06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200.39</v>
      </c>
      <c r="BF7" s="36">
        <v>6.33</v>
      </c>
      <c r="BG7" s="36">
        <v>7.11</v>
      </c>
      <c r="BH7" s="36">
        <v>4.58</v>
      </c>
      <c r="BI7" s="36">
        <v>10.31</v>
      </c>
      <c r="BJ7" s="36">
        <v>1267.26</v>
      </c>
      <c r="BK7" s="36">
        <v>1239.2</v>
      </c>
      <c r="BL7" s="36">
        <v>1197.82</v>
      </c>
      <c r="BM7" s="36">
        <v>1126.77</v>
      </c>
      <c r="BN7" s="36">
        <v>1044.8</v>
      </c>
      <c r="BO7" s="36">
        <v>992.47</v>
      </c>
      <c r="BP7" s="36">
        <v>62.71</v>
      </c>
      <c r="BQ7" s="36">
        <v>72.83</v>
      </c>
      <c r="BR7" s="36">
        <v>72.17</v>
      </c>
      <c r="BS7" s="36">
        <v>66.42</v>
      </c>
      <c r="BT7" s="36">
        <v>67.31</v>
      </c>
      <c r="BU7" s="36">
        <v>53.42</v>
      </c>
      <c r="BV7" s="36">
        <v>51.56</v>
      </c>
      <c r="BW7" s="36">
        <v>51.03</v>
      </c>
      <c r="BX7" s="36">
        <v>50.9</v>
      </c>
      <c r="BY7" s="36">
        <v>50.82</v>
      </c>
      <c r="BZ7" s="36">
        <v>51.49</v>
      </c>
      <c r="CA7" s="36">
        <v>180.97</v>
      </c>
      <c r="CB7" s="36">
        <v>163.71</v>
      </c>
      <c r="CC7" s="36">
        <v>154.78</v>
      </c>
      <c r="CD7" s="36">
        <v>167.49</v>
      </c>
      <c r="CE7" s="36">
        <v>168.79</v>
      </c>
      <c r="CF7" s="36">
        <v>269.12</v>
      </c>
      <c r="CG7" s="36">
        <v>283.26</v>
      </c>
      <c r="CH7" s="36">
        <v>289.60000000000002</v>
      </c>
      <c r="CI7" s="36">
        <v>293.27</v>
      </c>
      <c r="CJ7" s="36">
        <v>300.52</v>
      </c>
      <c r="CK7" s="36">
        <v>295.10000000000002</v>
      </c>
      <c r="CL7" s="36">
        <v>60.26</v>
      </c>
      <c r="CM7" s="36">
        <v>65.22</v>
      </c>
      <c r="CN7" s="36">
        <v>64.17</v>
      </c>
      <c r="CO7" s="36">
        <v>60.21</v>
      </c>
      <c r="CP7" s="36">
        <v>62.23</v>
      </c>
      <c r="CQ7" s="36">
        <v>54.23</v>
      </c>
      <c r="CR7" s="36">
        <v>55.2</v>
      </c>
      <c r="CS7" s="36">
        <v>54.74</v>
      </c>
      <c r="CT7" s="36">
        <v>53.78</v>
      </c>
      <c r="CU7" s="36">
        <v>53.24</v>
      </c>
      <c r="CV7" s="36">
        <v>53.32</v>
      </c>
      <c r="CW7" s="36">
        <v>93.93</v>
      </c>
      <c r="CX7" s="36">
        <v>94.68</v>
      </c>
      <c r="CY7" s="36">
        <v>95.41</v>
      </c>
      <c r="CZ7" s="36">
        <v>88.98</v>
      </c>
      <c r="DA7" s="36">
        <v>92.33</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2016-02-12T08:04:37Z</cp:lastPrinted>
  <dcterms:created xsi:type="dcterms:W3CDTF">2016-02-03T09:14:35Z</dcterms:created>
  <dcterms:modified xsi:type="dcterms:W3CDTF">2016-02-25T02:56:03Z</dcterms:modified>
  <cp:category/>
</cp:coreProperties>
</file>