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2655" windowWidth="540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<sst xmlns="http://schemas.openxmlformats.org/spreadsheetml/2006/main" count="217" uniqueCount="107">
  <si>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</si>
  <si>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</si>
  <si>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</si>
  <si>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</si>
  <si>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</si>
  <si>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</si>
  <si>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</si>
  <si>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</si>
  <si>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</si>
  <si>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</si>
  <si>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</si>
  <si>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</si>
  <si>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</si>
  <si>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</si>
  <si>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</si>
  <si>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</si>
  <si>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</si>
  <si>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</si>
  <si>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</si>
  <si>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</si>
  <si>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</si>
  <si>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</si>
  <si>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</si>
  <si>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</si>
  <si>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</si>
  <si>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</si>
  <si>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</si>
  <si>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</si>
  <si>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</si>
  <si>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</si>
  <si>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</si>
  <si>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</si>
  <si>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</si>
  <si>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</si>
  <si>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</si>
  <si>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</si>
  <si>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</si>
  <si>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</si>
  <si>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</si>
  <si>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</si>
  <si>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</si>
  <si>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</si>
  <si>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</si>
  <si>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</si>
  <si>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</si>
  <si>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</si>
  <si>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</si>
  <si>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</si>
  <si>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</si>
  <si>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</si>
  <si>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</si>
  <si>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</si>
  <si>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</si>
  <si>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</si>
  <si>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</si>
  <si>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</si>
  <si>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</si>
  <si>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</si>
  <si>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</si>
  <si>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</si>
  <si>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</si>
  <si>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</si>
  <si>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</si>
  <si>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</si>
  <si>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</si>
  <si>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</si>
  <si>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</si>
  <si>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</si>
  <si>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</si>
  <si>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</si>
  <si>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</si>
  <si>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</si>
  <si>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</si>
  <si>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</si>
  <si>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</si>
  <si>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</si>
  <si>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</si>
  <si>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</si>
  <si>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</si>
  <si>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</si>
  <si>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</si>
  <si>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</si>
  <si>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</si>
  <si>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</si>
  <si>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</si>
  <si>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</si>
  <si>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</si>
  <si>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</si>
  <si>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</si>
  <si>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</si>
  <si>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</si>
  <si>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</si>
  <si>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</si>
  <si>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常滑市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</si>
  <si>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</si>
  <si>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</si>
  <si>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</si>
  <si>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</si>
  <si>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</si>
  <si>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</si>
  <si>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</si>
  <si>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</si>
  <si>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</si>
  <si>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</si>
  <si>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①経常収支比率は、100％を超え改善傾向にあるが、H２４年度までは100％に達しないいわゆる赤字状態であったことから引き続き経営改善の努力が必要である。
②累積欠損金比率について、H２６年度から会計基準が変更されたため、累積欠損金は解消されたが、企業進出による収益増加とともに受水に要する費用も増加することから、適正な利益確保をして経営基盤の安定を図る努力を要する。
③流動比率について、決算期における支払いの影響により変動幅があるが、現金預金は増加している。今後も現金預金の確保に努め、資金不足に陥らないよう努める。
④企業債残高対給水収益比率の減少理由は、H25年度から新規借入れを行っていないため。資金を企業債の借り入れで賄うのではなく、内部留保資金を使用して計画的に工事を行うことで、利払い費用を抑えていく。
⑤料金回収率と⑥給水原価は、会計基準の変更によって大きく改善された。今後も費用の抑制を図って、現状の給水原価、料金回収率を維持していく。
⑦施設利用率について、類似団体の数値が減少する中、人口の増加とともに、中部国際空港対岸のりんくう地域の企業進出が進んだため、先行投資によって整備した施設分の稼働率が高まってきた。今後も増加は見込めると考えている。
⑧有収率は類似団体と比べて高い数値を維持できている。漏水の早期発見、早期修繕の対応の結果と考えている。ただし、管路の経年化が進んでいるので、適切に老朽管の更新事業を行っていく必要がある。
</t>
    <rPh sb="1" eb="3">
      <t>ケイジョウ</t>
    </rPh>
    <rPh sb="3" eb="5">
      <t>シュウシ</t>
    </rPh>
    <rPh sb="5" eb="7">
      <t>ヒリツ</t>
    </rPh>
    <rPh sb="14" eb="15">
      <t>コ</t>
    </rPh>
    <rPh sb="16" eb="18">
      <t>カイゼン</t>
    </rPh>
    <rPh sb="18" eb="20">
      <t>ケイコウ</t>
    </rPh>
    <rPh sb="28" eb="29">
      <t>ネン</t>
    </rPh>
    <rPh sb="29" eb="30">
      <t>ド</t>
    </rPh>
    <rPh sb="38" eb="39">
      <t>タッ</t>
    </rPh>
    <rPh sb="46" eb="48">
      <t>アカジ</t>
    </rPh>
    <rPh sb="48" eb="50">
      <t>ジョウタイ</t>
    </rPh>
    <rPh sb="58" eb="59">
      <t>ヒ</t>
    </rPh>
    <rPh sb="60" eb="61">
      <t>ツヅ</t>
    </rPh>
    <rPh sb="62" eb="64">
      <t>ケイエイ</t>
    </rPh>
    <rPh sb="64" eb="66">
      <t>カイゼン</t>
    </rPh>
    <rPh sb="67" eb="69">
      <t>ドリョク</t>
    </rPh>
    <rPh sb="70" eb="72">
      <t>ヒツヨウ</t>
    </rPh>
    <rPh sb="78" eb="80">
      <t>ルイセキ</t>
    </rPh>
    <rPh sb="80" eb="83">
      <t>ケッソンキン</t>
    </rPh>
    <rPh sb="83" eb="85">
      <t>ヒリツ</t>
    </rPh>
    <rPh sb="93" eb="94">
      <t>ネン</t>
    </rPh>
    <rPh sb="94" eb="95">
      <t>ド</t>
    </rPh>
    <rPh sb="97" eb="99">
      <t>カイケイ</t>
    </rPh>
    <rPh sb="99" eb="101">
      <t>キジュン</t>
    </rPh>
    <rPh sb="102" eb="104">
      <t>ヘンコウ</t>
    </rPh>
    <rPh sb="110" eb="112">
      <t>ルイセキ</t>
    </rPh>
    <rPh sb="112" eb="115">
      <t>ケッソンキン</t>
    </rPh>
    <rPh sb="116" eb="118">
      <t>カイショウ</t>
    </rPh>
    <rPh sb="123" eb="125">
      <t>キギョウ</t>
    </rPh>
    <rPh sb="125" eb="127">
      <t>シンシュツ</t>
    </rPh>
    <rPh sb="130" eb="132">
      <t>シュウエキ</t>
    </rPh>
    <rPh sb="132" eb="134">
      <t>ゾウカ</t>
    </rPh>
    <rPh sb="138" eb="140">
      <t>ジュスイ</t>
    </rPh>
    <rPh sb="141" eb="142">
      <t>ヨウ</t>
    </rPh>
    <rPh sb="144" eb="146">
      <t>ヒヨウ</t>
    </rPh>
    <rPh sb="147" eb="149">
      <t>ゾウカ</t>
    </rPh>
    <rPh sb="156" eb="158">
      <t>テキセイ</t>
    </rPh>
    <rPh sb="159" eb="161">
      <t>リエキ</t>
    </rPh>
    <rPh sb="161" eb="163">
      <t>カクホ</t>
    </rPh>
    <rPh sb="166" eb="168">
      <t>ケイエイ</t>
    </rPh>
    <rPh sb="168" eb="170">
      <t>キバン</t>
    </rPh>
    <rPh sb="171" eb="173">
      <t>アンテイ</t>
    </rPh>
    <rPh sb="174" eb="175">
      <t>ハカ</t>
    </rPh>
    <rPh sb="176" eb="178">
      <t>ドリョク</t>
    </rPh>
    <rPh sb="179" eb="180">
      <t>ヨウ</t>
    </rPh>
    <rPh sb="185" eb="187">
      <t>リュウドウ</t>
    </rPh>
    <rPh sb="187" eb="189">
      <t>ヒリツ</t>
    </rPh>
    <rPh sb="194" eb="197">
      <t>ケッサンキ</t>
    </rPh>
    <rPh sb="201" eb="203">
      <t>シハライ</t>
    </rPh>
    <rPh sb="205" eb="207">
      <t>エイキョウ</t>
    </rPh>
    <rPh sb="210" eb="213">
      <t>ヘンドウハバ</t>
    </rPh>
    <rPh sb="218" eb="220">
      <t>ゲンキン</t>
    </rPh>
    <rPh sb="220" eb="222">
      <t>ヨキン</t>
    </rPh>
    <rPh sb="223" eb="225">
      <t>ゾウカ</t>
    </rPh>
    <rPh sb="230" eb="232">
      <t>コンゴ</t>
    </rPh>
    <rPh sb="233" eb="235">
      <t>ゲンキン</t>
    </rPh>
    <rPh sb="235" eb="237">
      <t>ヨキン</t>
    </rPh>
    <rPh sb="238" eb="240">
      <t>カクホ</t>
    </rPh>
    <rPh sb="241" eb="242">
      <t>ツト</t>
    </rPh>
    <rPh sb="244" eb="246">
      <t>シキン</t>
    </rPh>
    <rPh sb="246" eb="248">
      <t>ブソク</t>
    </rPh>
    <rPh sb="249" eb="250">
      <t>オチイ</t>
    </rPh>
    <rPh sb="255" eb="256">
      <t>ツト</t>
    </rPh>
    <rPh sb="261" eb="263">
      <t>キギョウ</t>
    </rPh>
    <rPh sb="263" eb="264">
      <t>サイ</t>
    </rPh>
    <rPh sb="264" eb="266">
      <t>ザンダカ</t>
    </rPh>
    <rPh sb="266" eb="267">
      <t>タイ</t>
    </rPh>
    <rPh sb="267" eb="269">
      <t>キュウスイ</t>
    </rPh>
    <rPh sb="269" eb="271">
      <t>シュウエキ</t>
    </rPh>
    <rPh sb="271" eb="273">
      <t>ヒリツ</t>
    </rPh>
    <rPh sb="274" eb="276">
      <t>ゲンショウ</t>
    </rPh>
    <rPh sb="276" eb="278">
      <t>リユウ</t>
    </rPh>
    <rPh sb="283" eb="285">
      <t>ネンド</t>
    </rPh>
    <rPh sb="287" eb="289">
      <t>シンキ</t>
    </rPh>
    <rPh sb="289" eb="291">
      <t>カリイ</t>
    </rPh>
    <rPh sb="293" eb="294">
      <t>オコナ</t>
    </rPh>
    <rPh sb="302" eb="304">
      <t>シキン</t>
    </rPh>
    <rPh sb="305" eb="307">
      <t>キギョウ</t>
    </rPh>
    <rPh sb="307" eb="308">
      <t>サイ</t>
    </rPh>
    <rPh sb="309" eb="310">
      <t>カ</t>
    </rPh>
    <rPh sb="311" eb="312">
      <t>イ</t>
    </rPh>
    <rPh sb="314" eb="315">
      <t>マカナ</t>
    </rPh>
    <rPh sb="322" eb="324">
      <t>ナイブ</t>
    </rPh>
    <rPh sb="324" eb="326">
      <t>リュウホ</t>
    </rPh>
    <rPh sb="326" eb="328">
      <t>シキン</t>
    </rPh>
    <rPh sb="329" eb="331">
      <t>シヨウ</t>
    </rPh>
    <rPh sb="333" eb="336">
      <t>ケイカクテキ</t>
    </rPh>
    <rPh sb="337" eb="339">
      <t>コウジ</t>
    </rPh>
    <rPh sb="340" eb="341">
      <t>オコナ</t>
    </rPh>
    <rPh sb="346" eb="348">
      <t>リバラ</t>
    </rPh>
    <rPh sb="349" eb="351">
      <t>ヒヨウ</t>
    </rPh>
    <rPh sb="352" eb="353">
      <t>オサ</t>
    </rPh>
    <rPh sb="360" eb="362">
      <t>リョウキン</t>
    </rPh>
    <rPh sb="362" eb="364">
      <t>カイシュウ</t>
    </rPh>
    <rPh sb="364" eb="365">
      <t>リツ</t>
    </rPh>
    <rPh sb="367" eb="369">
      <t>キュウスイ</t>
    </rPh>
    <rPh sb="369" eb="371">
      <t>ゲンカ</t>
    </rPh>
    <rPh sb="373" eb="375">
      <t>カイケイ</t>
    </rPh>
    <rPh sb="375" eb="377">
      <t>キジュン</t>
    </rPh>
    <rPh sb="378" eb="380">
      <t>ヘンコウ</t>
    </rPh>
    <rPh sb="384" eb="385">
      <t>オオ</t>
    </rPh>
    <rPh sb="387" eb="389">
      <t>カイゼン</t>
    </rPh>
    <rPh sb="393" eb="395">
      <t>コンゴ</t>
    </rPh>
    <rPh sb="396" eb="398">
      <t>ヒヨウ</t>
    </rPh>
    <rPh sb="399" eb="401">
      <t>ヨクセイ</t>
    </rPh>
    <rPh sb="402" eb="403">
      <t>ハカ</t>
    </rPh>
    <rPh sb="406" eb="408">
      <t>ゲンジョウ</t>
    </rPh>
    <rPh sb="409" eb="411">
      <t>キュウスイ</t>
    </rPh>
    <rPh sb="411" eb="413">
      <t>ゲンカ</t>
    </rPh>
    <rPh sb="414" eb="416">
      <t>リョウキン</t>
    </rPh>
    <rPh sb="416" eb="418">
      <t>カイシュウ</t>
    </rPh>
    <rPh sb="418" eb="419">
      <t>リツ</t>
    </rPh>
    <rPh sb="420" eb="422">
      <t>イジ</t>
    </rPh>
    <rPh sb="429" eb="431">
      <t>シセツ</t>
    </rPh>
    <rPh sb="431" eb="434">
      <t>リヨウリツ</t>
    </rPh>
    <rPh sb="439" eb="441">
      <t>ルイジ</t>
    </rPh>
    <rPh sb="441" eb="443">
      <t>ダンタイ</t>
    </rPh>
    <rPh sb="444" eb="446">
      <t>スウチ</t>
    </rPh>
    <rPh sb="447" eb="449">
      <t>ゲンショウ</t>
    </rPh>
    <rPh sb="451" eb="452">
      <t>ナカ</t>
    </rPh>
    <rPh sb="453" eb="455">
      <t>ジンコウ</t>
    </rPh>
    <rPh sb="456" eb="458">
      <t>ゾウカ</t>
    </rPh>
    <rPh sb="463" eb="465">
      <t>チュウブ</t>
    </rPh>
    <rPh sb="465" eb="467">
      <t>コクサイ</t>
    </rPh>
    <rPh sb="467" eb="469">
      <t>クウコウ</t>
    </rPh>
    <rPh sb="469" eb="471">
      <t>タイガン</t>
    </rPh>
    <rPh sb="476" eb="478">
      <t>チイキ</t>
    </rPh>
    <rPh sb="479" eb="481">
      <t>キギョウ</t>
    </rPh>
    <rPh sb="481" eb="483">
      <t>シンシュツ</t>
    </rPh>
    <rPh sb="484" eb="485">
      <t>スス</t>
    </rPh>
    <rPh sb="490" eb="492">
      <t>センコウ</t>
    </rPh>
    <rPh sb="492" eb="494">
      <t>トウシ</t>
    </rPh>
    <rPh sb="498" eb="500">
      <t>セイビ</t>
    </rPh>
    <rPh sb="502" eb="504">
      <t>シセツ</t>
    </rPh>
    <rPh sb="504" eb="505">
      <t>ブン</t>
    </rPh>
    <rPh sb="506" eb="508">
      <t>カドウ</t>
    </rPh>
    <rPh sb="508" eb="509">
      <t>リツ</t>
    </rPh>
    <rPh sb="510" eb="511">
      <t>タカ</t>
    </rPh>
    <rPh sb="517" eb="519">
      <t>コンゴ</t>
    </rPh>
    <rPh sb="520" eb="522">
      <t>ゾウカ</t>
    </rPh>
    <rPh sb="523" eb="525">
      <t>ミコ</t>
    </rPh>
    <rPh sb="528" eb="529">
      <t>カンガ</t>
    </rPh>
    <rPh sb="536" eb="538">
      <t>ユウシュウ</t>
    </rPh>
    <rPh sb="538" eb="539">
      <t>リツ</t>
    </rPh>
    <rPh sb="540" eb="542">
      <t>ルイジ</t>
    </rPh>
    <rPh sb="542" eb="544">
      <t>ダンタイ</t>
    </rPh>
    <rPh sb="545" eb="546">
      <t>クラ</t>
    </rPh>
    <rPh sb="548" eb="549">
      <t>タカ</t>
    </rPh>
    <rPh sb="550" eb="552">
      <t>スウチ</t>
    </rPh>
    <rPh sb="553" eb="555">
      <t>イジ</t>
    </rPh>
    <rPh sb="561" eb="563">
      <t>ロウスイ</t>
    </rPh>
    <rPh sb="564" eb="566">
      <t>ソウキ</t>
    </rPh>
    <rPh sb="566" eb="568">
      <t>ハッケン</t>
    </rPh>
    <rPh sb="569" eb="571">
      <t>ソウキ</t>
    </rPh>
    <rPh sb="571" eb="573">
      <t>シュウゼン</t>
    </rPh>
    <rPh sb="574" eb="576">
      <t>タイオウ</t>
    </rPh>
    <rPh sb="577" eb="579">
      <t>ケッカ</t>
    </rPh>
    <rPh sb="580" eb="581">
      <t>カンガ</t>
    </rPh>
    <rPh sb="590" eb="592">
      <t>カンロ</t>
    </rPh>
    <rPh sb="593" eb="596">
      <t>ケイネンカ</t>
    </rPh>
    <rPh sb="597" eb="598">
      <t>スス</t>
    </rPh>
    <rPh sb="605" eb="607">
      <t>テキセツ</t>
    </rPh>
    <rPh sb="608" eb="610">
      <t>ロウキュウ</t>
    </rPh>
    <rPh sb="610" eb="611">
      <t>カン</t>
    </rPh>
    <rPh sb="612" eb="614">
      <t>コウシン</t>
    </rPh>
    <rPh sb="614" eb="616">
      <t>ジギョウ</t>
    </rPh>
    <rPh sb="617" eb="618">
      <t>オコナ</t>
    </rPh>
    <rPh sb="622" eb="624">
      <t>ヒツヨウ</t>
    </rPh>
    <phoneticPr fontId="4"/>
  </si>
  <si>
    <t>①有形固定資産減価償却率、②管路経年化率、③管路更新率から、配水管の老朽化更新が進んでいないことが分かる。今後は資金不足に陥らないよう経営の安定を図りながら、老朽管の更新事業に必要な財源を確保して、計画的に事業を行う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6">
      <t>コウシン</t>
    </rPh>
    <rPh sb="26" eb="27">
      <t>リツ</t>
    </rPh>
    <rPh sb="30" eb="33">
      <t>ハイスイカン</t>
    </rPh>
    <rPh sb="34" eb="36">
      <t>ロウキュウ</t>
    </rPh>
    <rPh sb="36" eb="37">
      <t>カ</t>
    </rPh>
    <rPh sb="37" eb="39">
      <t>コウシン</t>
    </rPh>
    <rPh sb="40" eb="41">
      <t>スス</t>
    </rPh>
    <rPh sb="49" eb="50">
      <t>ワ</t>
    </rPh>
    <rPh sb="53" eb="55">
      <t>コンゴ</t>
    </rPh>
    <rPh sb="56" eb="58">
      <t>シキン</t>
    </rPh>
    <rPh sb="58" eb="60">
      <t>ブソク</t>
    </rPh>
    <rPh sb="61" eb="62">
      <t>オチイ</t>
    </rPh>
    <rPh sb="67" eb="69">
      <t>ケイエイ</t>
    </rPh>
    <rPh sb="70" eb="72">
      <t>アンテイ</t>
    </rPh>
    <rPh sb="73" eb="74">
      <t>ハカ</t>
    </rPh>
    <rPh sb="79" eb="81">
      <t>ロウキュウ</t>
    </rPh>
    <rPh sb="81" eb="82">
      <t>カン</t>
    </rPh>
    <rPh sb="83" eb="85">
      <t>コウシン</t>
    </rPh>
    <rPh sb="85" eb="87">
      <t>ジギョウ</t>
    </rPh>
    <rPh sb="88" eb="90">
      <t>ヒツヨウ</t>
    </rPh>
    <rPh sb="91" eb="93">
      <t>ザイゲン</t>
    </rPh>
    <rPh sb="94" eb="96">
      <t>カクホ</t>
    </rPh>
    <rPh sb="99" eb="102">
      <t>ケイカクテキ</t>
    </rPh>
    <rPh sb="103" eb="105">
      <t>ジギョウ</t>
    </rPh>
    <rPh sb="106" eb="107">
      <t>オコナ</t>
    </rPh>
    <rPh sb="108" eb="110">
      <t>ヒツヨウ</t>
    </rPh>
    <phoneticPr fontId="4"/>
  </si>
  <si>
    <t>H２６年度から、経営の健全性が図られ、指標の改善がみられる。今後も企業進出による給水収益の増加を期待するとともに、効率的な事業運営を心掛けて費用計上していかなければならない。その中で、老朽管更新事業の財源を確保して、計画的かつ速やかに管路更新を行うことが当市における課題である。</t>
    <rPh sb="3" eb="5">
      <t>ネンド</t>
    </rPh>
    <rPh sb="8" eb="10">
      <t>ケイエイ</t>
    </rPh>
    <rPh sb="11" eb="14">
      <t>ケンゼンセイ</t>
    </rPh>
    <rPh sb="15" eb="16">
      <t>ハカ</t>
    </rPh>
    <rPh sb="19" eb="21">
      <t>シヒョウ</t>
    </rPh>
    <rPh sb="22" eb="24">
      <t>カイゼン</t>
    </rPh>
    <rPh sb="30" eb="32">
      <t>コンゴ</t>
    </rPh>
    <rPh sb="33" eb="35">
      <t>キギョウ</t>
    </rPh>
    <rPh sb="35" eb="37">
      <t>シンシュツ</t>
    </rPh>
    <rPh sb="40" eb="42">
      <t>キュウスイ</t>
    </rPh>
    <rPh sb="42" eb="44">
      <t>シュウエキ</t>
    </rPh>
    <rPh sb="45" eb="47">
      <t>ゾウカ</t>
    </rPh>
    <rPh sb="48" eb="50">
      <t>キタイ</t>
    </rPh>
    <rPh sb="57" eb="60">
      <t>コウリツテキ</t>
    </rPh>
    <rPh sb="61" eb="63">
      <t>ジギョウ</t>
    </rPh>
    <rPh sb="63" eb="65">
      <t>ウンエイ</t>
    </rPh>
    <rPh sb="66" eb="68">
      <t>ココロガ</t>
    </rPh>
    <rPh sb="70" eb="72">
      <t>ヒヨウ</t>
    </rPh>
    <rPh sb="72" eb="74">
      <t>ケイジョウ</t>
    </rPh>
    <rPh sb="89" eb="90">
      <t>ナカ</t>
    </rPh>
    <rPh sb="92" eb="94">
      <t>ロウキュウ</t>
    </rPh>
    <rPh sb="95" eb="97">
      <t>コウシン</t>
    </rPh>
    <rPh sb="97" eb="99">
      <t>ジギョウ</t>
    </rPh>
    <rPh sb="100" eb="102">
      <t>ザイゲン</t>
    </rPh>
    <rPh sb="103" eb="105">
      <t>カクホ</t>
    </rPh>
    <rPh sb="108" eb="111">
      <t>ケイカクテキ</t>
    </rPh>
    <rPh sb="113" eb="114">
      <t>スミ</t>
    </rPh>
    <rPh sb="117" eb="119">
      <t>カンロ</t>
    </rPh>
    <rPh sb="119" eb="121">
      <t>コウシン</t>
    </rPh>
    <rPh sb="122" eb="123">
      <t>オコナ</t>
    </rPh>
    <rPh sb="127" eb="129">
      <t>トウシ</t>
    </rPh>
    <rPh sb="133" eb="13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</si>
</sst>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0.46</c:v>
                </c:pt>
                <c:pt idx="1">
                  <c:v>0.28000000000000003</c:v>
                </c:pt>
                <c:pt idx="2">
                  <c:v>0.31</c:v>
                </c:pt>
                <c:pt idx="3">
                  <c:v>0.15</c:v>
                </c:pt>
                <c:pt idx="4">
                  <c:v>0.19</c:v>
                </c:pt>
              </c:numCache>
            </c:numRef>
          </c:val>
        </c:ser>
        <c:dLbls>
          <c:showLegendKey val="0"/>
          <c:showVal val="0"/>
          <c:showCatName val="0"/>
          <c:showSerName val="0"/>
          <c:showPercent val="0"/>
          <c:showBubbleSize val="0"/>
        </c:dLbls>
        <c:gapWidth val="150"/>
        <c:axId val="36649984"/>
        <c:axId val="143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6649984"/>
        <c:axId val="143081472"/>
      </c:lineChart>
      <c:dateAx>
        <c:axId val="36649984"/>
        <c:scaling>
          <c:orientation val="minMax"/>
        </c:scaling>
        <c:delete val="1"/>
        <c:axPos val="b"/>
        <c:numFmt formatCode="ge" sourceLinked="1"/>
        <c:majorTickMark val="none"/>
        <c:minorTickMark val="none"/>
        <c:tickLblPos val="none"/>
        <c:crossAx val="143081472"/>
        <c:crosses val="autoZero"/>
        <c:auto val="1"/>
        <c:lblOffset val="100"/>
        <c:baseTimeUnit val="years"/>
      </c:dateAx>
      <c:valAx>
        <c:axId val="143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63.15</c:v>
                </c:pt>
                <c:pt idx="1">
                  <c:v>62.07</c:v>
                </c:pt>
                <c:pt idx="2">
                  <c:v>63.53</c:v>
                </c:pt>
                <c:pt idx="3">
                  <c:v>65.16</c:v>
                </c:pt>
                <c:pt idx="4">
                  <c:v>64.69</c:v>
                </c:pt>
              </c:numCache>
            </c:numRef>
          </c:val>
        </c:ser>
        <c:dLbls>
          <c:showLegendKey val="0"/>
          <c:showVal val="0"/>
          <c:showCatName val="0"/>
          <c:showSerName val="0"/>
          <c:showPercent val="0"/>
          <c:showBubbleSize val="0"/>
        </c:dLbls>
        <c:gapWidth val="150"/>
        <c:axId val="36659968"/>
        <c:axId val="36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6659968"/>
        <c:axId val="36661888"/>
      </c:lineChart>
      <c:dateAx>
        <c:axId val="36659968"/>
        <c:scaling>
          <c:orientation val="minMax"/>
        </c:scaling>
        <c:delete val="1"/>
        <c:axPos val="b"/>
        <c:numFmt formatCode="ge" sourceLinked="1"/>
        <c:majorTickMark val="none"/>
        <c:minorTickMark val="none"/>
        <c:tickLblPos val="none"/>
        <c:crossAx val="36661888"/>
        <c:crosses val="autoZero"/>
        <c:auto val="1"/>
        <c:lblOffset val="100"/>
        <c:baseTimeUnit val="years"/>
      </c:dateAx>
      <c:valAx>
        <c:axId val="36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91.9</c:v>
                </c:pt>
                <c:pt idx="1">
                  <c:v>92.74</c:v>
                </c:pt>
                <c:pt idx="2">
                  <c:v>92.47</c:v>
                </c:pt>
                <c:pt idx="3">
                  <c:v>91.37</c:v>
                </c:pt>
                <c:pt idx="4">
                  <c:v>91.78</c:v>
                </c:pt>
              </c:numCache>
            </c:numRef>
          </c:val>
        </c:ser>
        <c:dLbls>
          <c:showLegendKey val="0"/>
          <c:showVal val="0"/>
          <c:showCatName val="0"/>
          <c:showSerName val="0"/>
          <c:showPercent val="0"/>
          <c:showBubbleSize val="0"/>
        </c:dLbls>
        <c:gapWidth val="150"/>
        <c:axId val="36680064"/>
        <c:axId val="366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6680064"/>
        <c:axId val="36681984"/>
      </c:lineChart>
      <c:dateAx>
        <c:axId val="36680064"/>
        <c:scaling>
          <c:orientation val="minMax"/>
        </c:scaling>
        <c:delete val="1"/>
        <c:axPos val="b"/>
        <c:numFmt formatCode="ge" sourceLinked="1"/>
        <c:majorTickMark val="none"/>
        <c:minorTickMark val="none"/>
        <c:tickLblPos val="none"/>
        <c:crossAx val="36681984"/>
        <c:crosses val="autoZero"/>
        <c:auto val="1"/>
        <c:lblOffset val="100"/>
        <c:baseTimeUnit val="years"/>
      </c:dateAx>
      <c:valAx>
        <c:axId val="366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95.89</c:v>
                </c:pt>
                <c:pt idx="1">
                  <c:v>92.81</c:v>
                </c:pt>
                <c:pt idx="2">
                  <c:v>97.66</c:v>
                </c:pt>
                <c:pt idx="3">
                  <c:v>100.04</c:v>
                </c:pt>
                <c:pt idx="4">
                  <c:v>119.37</c:v>
                </c:pt>
              </c:numCache>
            </c:numRef>
          </c:val>
        </c:ser>
        <c:dLbls>
          <c:showLegendKey val="0"/>
          <c:showVal val="0"/>
          <c:showCatName val="0"/>
          <c:showSerName val="0"/>
          <c:showPercent val="0"/>
          <c:showBubbleSize val="0"/>
        </c:dLbls>
        <c:gapWidth val="150"/>
        <c:axId val="155204224"/>
        <c:axId val="1555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55204224"/>
        <c:axId val="155571712"/>
      </c:lineChart>
      <c:dateAx>
        <c:axId val="155204224"/>
        <c:scaling>
          <c:orientation val="minMax"/>
        </c:scaling>
        <c:delete val="1"/>
        <c:axPos val="b"/>
        <c:numFmt formatCode="ge" sourceLinked="1"/>
        <c:majorTickMark val="none"/>
        <c:minorTickMark val="none"/>
        <c:tickLblPos val="none"/>
        <c:crossAx val="155571712"/>
        <c:crosses val="autoZero"/>
        <c:auto val="1"/>
        <c:lblOffset val="100"/>
        <c:baseTimeUnit val="years"/>
      </c:dateAx>
      <c:valAx>
        <c:axId val="15557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32.79</c:v>
                </c:pt>
                <c:pt idx="1">
                  <c:v>32.119999999999997</c:v>
                </c:pt>
                <c:pt idx="2">
                  <c:v>33.729999999999997</c:v>
                </c:pt>
                <c:pt idx="3">
                  <c:v>34.65</c:v>
                </c:pt>
                <c:pt idx="4">
                  <c:v>38.659999999999997</c:v>
                </c:pt>
              </c:numCache>
            </c:numRef>
          </c:val>
        </c:ser>
        <c:dLbls>
          <c:showLegendKey val="0"/>
          <c:showVal val="0"/>
          <c:showCatName val="0"/>
          <c:showSerName val="0"/>
          <c:showPercent val="0"/>
          <c:showBubbleSize val="0"/>
        </c:dLbls>
        <c:gapWidth val="150"/>
        <c:axId val="180187136"/>
        <c:axId val="2060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80187136"/>
        <c:axId val="206004608"/>
      </c:lineChart>
      <c:dateAx>
        <c:axId val="180187136"/>
        <c:scaling>
          <c:orientation val="minMax"/>
        </c:scaling>
        <c:delete val="1"/>
        <c:axPos val="b"/>
        <c:numFmt formatCode="ge" sourceLinked="1"/>
        <c:majorTickMark val="none"/>
        <c:minorTickMark val="none"/>
        <c:tickLblPos val="none"/>
        <c:crossAx val="206004608"/>
        <c:crosses val="autoZero"/>
        <c:auto val="1"/>
        <c:lblOffset val="100"/>
        <c:baseTimeUnit val="years"/>
      </c:dateAx>
      <c:valAx>
        <c:axId val="2060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18.07</c:v>
                </c:pt>
                <c:pt idx="1">
                  <c:v>20.56</c:v>
                </c:pt>
                <c:pt idx="2">
                  <c:v>21.41</c:v>
                </c:pt>
                <c:pt idx="3">
                  <c:v>22.39</c:v>
                </c:pt>
                <c:pt idx="4">
                  <c:v>22.76</c:v>
                </c:pt>
              </c:numCache>
            </c:numRef>
          </c:val>
        </c:ser>
        <c:dLbls>
          <c:showLegendKey val="0"/>
          <c:showVal val="0"/>
          <c:showCatName val="0"/>
          <c:showSerName val="0"/>
          <c:showPercent val="0"/>
          <c:showBubbleSize val="0"/>
        </c:dLbls>
        <c:gapWidth val="150"/>
        <c:axId val="208299136"/>
        <c:axId val="208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08299136"/>
        <c:axId val="208301056"/>
      </c:lineChart>
      <c:dateAx>
        <c:axId val="208299136"/>
        <c:scaling>
          <c:orientation val="minMax"/>
        </c:scaling>
        <c:delete val="1"/>
        <c:axPos val="b"/>
        <c:numFmt formatCode="ge" sourceLinked="1"/>
        <c:majorTickMark val="none"/>
        <c:minorTickMark val="none"/>
        <c:tickLblPos val="none"/>
        <c:crossAx val="208301056"/>
        <c:crosses val="autoZero"/>
        <c:auto val="1"/>
        <c:lblOffset val="100"/>
        <c:baseTimeUnit val="years"/>
      </c:dateAx>
      <c:valAx>
        <c:axId val="208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118.06</c:v>
                </c:pt>
                <c:pt idx="1">
                  <c:v>125.49</c:v>
                </c:pt>
                <c:pt idx="2">
                  <c:v>127.43</c:v>
                </c:pt>
                <c:pt idx="3">
                  <c:v>125.18</c:v>
                </c:pt>
                <c:pt idx="4" formatCode="#,##0.00;&quot;△&quot;#,##0.00">
                  <c:v>0</c:v>
                </c:pt>
              </c:numCache>
            </c:numRef>
          </c:val>
        </c:ser>
        <c:dLbls>
          <c:showLegendKey val="0"/>
          <c:showVal val="0"/>
          <c:showCatName val="0"/>
          <c:showSerName val="0"/>
          <c:showPercent val="0"/>
          <c:showBubbleSize val="0"/>
        </c:dLbls>
        <c:gapWidth val="150"/>
        <c:axId val="210862080"/>
        <c:axId val="2109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10862080"/>
        <c:axId val="210907136"/>
      </c:lineChart>
      <c:dateAx>
        <c:axId val="210862080"/>
        <c:scaling>
          <c:orientation val="minMax"/>
        </c:scaling>
        <c:delete val="1"/>
        <c:axPos val="b"/>
        <c:numFmt formatCode="ge" sourceLinked="1"/>
        <c:majorTickMark val="none"/>
        <c:minorTickMark val="none"/>
        <c:tickLblPos val="none"/>
        <c:crossAx val="210907136"/>
        <c:crosses val="autoZero"/>
        <c:auto val="1"/>
        <c:lblOffset val="100"/>
        <c:baseTimeUnit val="years"/>
      </c:dateAx>
      <c:valAx>
        <c:axId val="21090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8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488.3</c:v>
                </c:pt>
                <c:pt idx="1">
                  <c:v>587.86</c:v>
                </c:pt>
                <c:pt idx="2">
                  <c:v>381.89</c:v>
                </c:pt>
                <c:pt idx="3">
                  <c:v>563.62</c:v>
                </c:pt>
                <c:pt idx="4">
                  <c:v>375.96</c:v>
                </c:pt>
              </c:numCache>
            </c:numRef>
          </c:val>
        </c:ser>
        <c:dLbls>
          <c:showLegendKey val="0"/>
          <c:showVal val="0"/>
          <c:showCatName val="0"/>
          <c:showSerName val="0"/>
          <c:showPercent val="0"/>
          <c:showBubbleSize val="0"/>
        </c:dLbls>
        <c:gapWidth val="150"/>
        <c:axId val="213307392"/>
        <c:axId val="214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13307392"/>
        <c:axId val="214450944"/>
      </c:lineChart>
      <c:dateAx>
        <c:axId val="213307392"/>
        <c:scaling>
          <c:orientation val="minMax"/>
        </c:scaling>
        <c:delete val="1"/>
        <c:axPos val="b"/>
        <c:numFmt formatCode="ge" sourceLinked="1"/>
        <c:majorTickMark val="none"/>
        <c:minorTickMark val="none"/>
        <c:tickLblPos val="none"/>
        <c:crossAx val="214450944"/>
        <c:crosses val="autoZero"/>
        <c:auto val="1"/>
        <c:lblOffset val="100"/>
        <c:baseTimeUnit val="years"/>
      </c:dateAx>
      <c:valAx>
        <c:axId val="21445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146.24</c:v>
                </c:pt>
                <c:pt idx="1">
                  <c:v>143.41999999999999</c:v>
                </c:pt>
                <c:pt idx="2">
                  <c:v>135.54</c:v>
                </c:pt>
                <c:pt idx="3">
                  <c:v>125.6</c:v>
                </c:pt>
                <c:pt idx="4">
                  <c:v>117.62</c:v>
                </c:pt>
              </c:numCache>
            </c:numRef>
          </c:val>
        </c:ser>
        <c:dLbls>
          <c:showLegendKey val="0"/>
          <c:showVal val="0"/>
          <c:showCatName val="0"/>
          <c:showSerName val="0"/>
          <c:showPercent val="0"/>
          <c:showBubbleSize val="0"/>
        </c:dLbls>
        <c:gapWidth val="150"/>
        <c:axId val="214605184"/>
        <c:axId val="217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14605184"/>
        <c:axId val="217140224"/>
      </c:lineChart>
      <c:dateAx>
        <c:axId val="214605184"/>
        <c:scaling>
          <c:orientation val="minMax"/>
        </c:scaling>
        <c:delete val="1"/>
        <c:axPos val="b"/>
        <c:numFmt formatCode="ge" sourceLinked="1"/>
        <c:majorTickMark val="none"/>
        <c:minorTickMark val="none"/>
        <c:tickLblPos val="none"/>
        <c:crossAx val="217140224"/>
        <c:crosses val="autoZero"/>
        <c:auto val="1"/>
        <c:lblOffset val="100"/>
        <c:baseTimeUnit val="years"/>
      </c:dateAx>
      <c:valAx>
        <c:axId val="21714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94.02</c:v>
                </c:pt>
                <c:pt idx="1">
                  <c:v>90.03</c:v>
                </c:pt>
                <c:pt idx="2">
                  <c:v>96.33</c:v>
                </c:pt>
                <c:pt idx="3">
                  <c:v>98.64</c:v>
                </c:pt>
                <c:pt idx="4">
                  <c:v>124.17</c:v>
                </c:pt>
              </c:numCache>
            </c:numRef>
          </c:val>
        </c:ser>
        <c:dLbls>
          <c:showLegendKey val="0"/>
          <c:showVal val="0"/>
          <c:showCatName val="0"/>
          <c:showSerName val="0"/>
          <c:showPercent val="0"/>
          <c:showBubbleSize val="0"/>
        </c:dLbls>
        <c:gapWidth val="150"/>
        <c:axId val="36231040"/>
        <c:axId val="36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6231040"/>
        <c:axId val="36237312"/>
      </c:lineChart>
      <c:dateAx>
        <c:axId val="36231040"/>
        <c:scaling>
          <c:orientation val="minMax"/>
        </c:scaling>
        <c:delete val="1"/>
        <c:axPos val="b"/>
        <c:numFmt formatCode="ge" sourceLinked="1"/>
        <c:majorTickMark val="none"/>
        <c:minorTickMark val="none"/>
        <c:tickLblPos val="none"/>
        <c:crossAx val="36237312"/>
        <c:crosses val="autoZero"/>
        <c:auto val="1"/>
        <c:lblOffset val="100"/>
        <c:baseTimeUnit val="years"/>
      </c:dateAx>
      <c:valAx>
        <c:axId val="36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171.31</c:v>
                </c:pt>
                <c:pt idx="1">
                  <c:v>178.41</c:v>
                </c:pt>
                <c:pt idx="2">
                  <c:v>167.21</c:v>
                </c:pt>
                <c:pt idx="3">
                  <c:v>163.91</c:v>
                </c:pt>
                <c:pt idx="4">
                  <c:v>130.41999999999999</c:v>
                </c:pt>
              </c:numCache>
            </c:numRef>
          </c:val>
        </c:ser>
        <c:dLbls>
          <c:showLegendKey val="0"/>
          <c:showVal val="0"/>
          <c:showCatName val="0"/>
          <c:showSerName val="0"/>
          <c:showPercent val="0"/>
          <c:showBubbleSize val="0"/>
        </c:dLbls>
        <c:gapWidth val="150"/>
        <c:axId val="36361728"/>
        <c:axId val="36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6361728"/>
        <c:axId val="36363648"/>
      </c:lineChart>
      <c:dateAx>
        <c:axId val="36361728"/>
        <c:scaling>
          <c:orientation val="minMax"/>
        </c:scaling>
        <c:delete val="1"/>
        <c:axPos val="b"/>
        <c:numFmt formatCode="ge" sourceLinked="1"/>
        <c:majorTickMark val="none"/>
        <c:minorTickMark val="none"/>
        <c:tickLblPos val="none"/>
        <c:crossAx val="36363648"/>
        <c:crosses val="autoZero"/>
        <c:auto val="1"/>
        <c:lblOffset val="100"/>
        <c:baseTimeUnit val="years"/>
      </c:dateAx>
      <c:valAx>
        <c:axId val="36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常滑市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57780</v>
      </c>
      <c r="AJ8" s="78"/>
      <c r="AK8" s="78"/>
      <c r="AL8" s="78"/>
      <c r="AM8" s="78"/>
      <c r="AN8" s="78"/>
      <c r="AO8" s="78"/>
      <c r="AP8" s="79"/>
      <c r="AQ8" s="57">
        <f>データ!R6</f>
        <v>55.89</v>
      </c>
      <c r="AR8" s="57"/>
      <c r="AS8" s="57"/>
      <c r="AT8" s="57"/>
      <c r="AU8" s="57"/>
      <c r="AV8" s="57"/>
      <c r="AW8" s="57"/>
      <c r="AX8" s="57"/>
      <c r="AY8" s="57">
        <f>データ!S6</f>
        <v>1033.82</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88.02</v>
      </c>
      <c r="K10" s="57"/>
      <c r="L10" s="57"/>
      <c r="M10" s="57"/>
      <c r="N10" s="57"/>
      <c r="O10" s="57"/>
      <c r="P10" s="57"/>
      <c r="Q10" s="57"/>
      <c r="R10" s="57">
        <f>データ!O6</f>
        <v>99.95</v>
      </c>
      <c r="S10" s="57"/>
      <c r="T10" s="57"/>
      <c r="U10" s="57"/>
      <c r="V10" s="57"/>
      <c r="W10" s="57"/>
      <c r="X10" s="57"/>
      <c r="Y10" s="57"/>
      <c r="Z10" s="65">
        <f>データ!P6</f>
        <v>2311</v>
      </c>
      <c r="AA10" s="65"/>
      <c r="AB10" s="65"/>
      <c r="AC10" s="65"/>
      <c r="AD10" s="65"/>
      <c r="AE10" s="65"/>
      <c r="AF10" s="65"/>
      <c r="AG10" s="65"/>
      <c r="AH10" s="2"/>
      <c r="AI10" s="65">
        <f>データ!T6</f>
        <v>57802</v>
      </c>
      <c r="AJ10" s="65"/>
      <c r="AK10" s="65"/>
      <c r="AL10" s="65"/>
      <c r="AM10" s="65"/>
      <c r="AN10" s="65"/>
      <c r="AO10" s="65"/>
      <c r="AP10" s="65"/>
      <c r="AQ10" s="57">
        <f>データ!U6</f>
        <v>55.65</v>
      </c>
      <c r="AR10" s="57"/>
      <c r="AS10" s="57"/>
      <c r="AT10" s="57"/>
      <c r="AU10" s="57"/>
      <c r="AV10" s="57"/>
      <c r="AW10" s="57"/>
      <c r="AX10" s="57"/>
      <c r="AY10" s="57">
        <f>データ!V6</f>
        <v>1038.67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232165</v>
      </c>
      <c r="D6" s="31">
        <f t="shared" si="3"/>
        <v>46</v>
      </c>
      <c r="E6" s="31">
        <f t="shared" si="3"/>
        <v>1</v>
      </c>
      <c r="F6" s="31">
        <f t="shared" si="3"/>
        <v>0</v>
      </c>
      <c r="G6" s="31">
        <f t="shared" si="3"/>
        <v>1</v>
      </c>
      <c r="H6" s="31" t="str">
        <f t="shared" si="3"/>
        <v>愛知県　常滑市</v>
      </c>
      <c r="I6" s="31" t="str">
        <f t="shared" si="3"/>
        <v>法適用</v>
      </c>
      <c r="J6" s="31" t="str">
        <f t="shared" si="3"/>
        <v>水道事業</v>
      </c>
      <c r="K6" s="31" t="str">
        <f t="shared" si="3"/>
        <v>末端給水事業</v>
      </c>
      <c r="L6" s="31" t="str">
        <f t="shared" si="3"/>
        <v>A4</v>
      </c>
      <c r="M6" s="32" t="str">
        <f t="shared" si="3"/>
        <v>-</v>
      </c>
      <c r="N6" s="32">
        <f t="shared" si="3"/>
        <v>88.02</v>
      </c>
      <c r="O6" s="32">
        <f t="shared" si="3"/>
        <v>99.95</v>
      </c>
      <c r="P6" s="32">
        <f t="shared" si="3"/>
        <v>2311</v>
      </c>
      <c r="Q6" s="32">
        <f t="shared" si="3"/>
        <v>57780</v>
      </c>
      <c r="R6" s="32">
        <f t="shared" si="3"/>
        <v>55.89</v>
      </c>
      <c r="S6" s="32">
        <f t="shared" si="3"/>
        <v>1033.82</v>
      </c>
      <c r="T6" s="32">
        <f t="shared" si="3"/>
        <v>57802</v>
      </c>
      <c r="U6" s="32">
        <f t="shared" si="3"/>
        <v>55.65</v>
      </c>
      <c r="V6" s="32">
        <f t="shared" si="3"/>
        <v>1038.67</v>
      </c>
      <c r="W6" s="33">
        <f>IF(W7="",NA(),W7)</f>
        <v>95.89</v>
      </c>
      <c r="X6" s="33">
        <f t="shared" ref="X6:AF6" si="4">IF(X7="",NA(),X7)</f>
        <v>92.81</v>
      </c>
      <c r="Y6" s="33">
        <f t="shared" si="4"/>
        <v>97.66</v>
      </c>
      <c r="Z6" s="33">
        <f t="shared" si="4"/>
        <v>100.04</v>
      </c>
      <c r="AA6" s="33">
        <f t="shared" si="4"/>
        <v>119.37</v>
      </c>
      <c r="AB6" s="33">
        <f t="shared" si="4"/>
        <v>108.89</v>
      </c>
      <c r="AC6" s="33">
        <f t="shared" si="4"/>
        <v>107.68</v>
      </c>
      <c r="AD6" s="33">
        <f t="shared" si="4"/>
        <v>108.24</v>
      </c>
      <c r="AE6" s="33">
        <f t="shared" si="4"/>
        <v>107.8</v>
      </c>
      <c r="AF6" s="33">
        <f t="shared" si="4"/>
        <v>111.96</v>
      </c>
      <c r="AG6" s="32" t="str">
        <f>IF(AG7="","",IF(AG7="-","【-】","【"&amp;SUBSTITUTE(TEXT(AG7,"#,##0.00"),"-","△")&amp;"】"))</f>
        <v>【113.03】</v>
      </c>
      <c r="AH6" s="33">
        <f>IF(AH7="",NA(),AH7)</f>
        <v>118.06</v>
      </c>
      <c r="AI6" s="33">
        <f t="shared" ref="AI6:AQ6" si="5">IF(AI7="",NA(),AI7)</f>
        <v>125.49</v>
      </c>
      <c r="AJ6" s="33">
        <f t="shared" si="5"/>
        <v>127.43</v>
      </c>
      <c r="AK6" s="33">
        <f t="shared" si="5"/>
        <v>125.18</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488.3</v>
      </c>
      <c r="AT6" s="33">
        <f t="shared" ref="AT6:BB6" si="6">IF(AT7="",NA(),AT7)</f>
        <v>587.86</v>
      </c>
      <c r="AU6" s="33">
        <f t="shared" si="6"/>
        <v>381.89</v>
      </c>
      <c r="AV6" s="33">
        <f t="shared" si="6"/>
        <v>563.62</v>
      </c>
      <c r="AW6" s="33">
        <f t="shared" si="6"/>
        <v>375.96</v>
      </c>
      <c r="AX6" s="33">
        <f t="shared" si="6"/>
        <v>699.11</v>
      </c>
      <c r="AY6" s="33">
        <f t="shared" si="6"/>
        <v>695.41</v>
      </c>
      <c r="AZ6" s="33">
        <f t="shared" si="6"/>
        <v>701</v>
      </c>
      <c r="BA6" s="33">
        <f t="shared" si="6"/>
        <v>739.59</v>
      </c>
      <c r="BB6" s="33">
        <f t="shared" si="6"/>
        <v>335.95</v>
      </c>
      <c r="BC6" s="32" t="str">
        <f>IF(BC7="","",IF(BC7="-","【-】","【"&amp;SUBSTITUTE(TEXT(BC7,"#,##0.00"),"-","△")&amp;"】"))</f>
        <v>【264.16】</v>
      </c>
      <c r="BD6" s="33">
        <f>IF(BD7="",NA(),BD7)</f>
        <v>146.24</v>
      </c>
      <c r="BE6" s="33">
        <f t="shared" ref="BE6:BM6" si="7">IF(BE7="",NA(),BE7)</f>
        <v>143.41999999999999</v>
      </c>
      <c r="BF6" s="33">
        <f t="shared" si="7"/>
        <v>135.54</v>
      </c>
      <c r="BG6" s="33">
        <f t="shared" si="7"/>
        <v>125.6</v>
      </c>
      <c r="BH6" s="33">
        <f t="shared" si="7"/>
        <v>117.62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94.02</v>
      </c>
      <c r="BP6" s="33">
        <f t="shared" ref="BP6:BX6" si="8">IF(BP7="",NA(),BP7)</f>
        <v>90.03</v>
      </c>
      <c r="BQ6" s="33">
        <f t="shared" si="8"/>
        <v>96.33</v>
      </c>
      <c r="BR6" s="33">
        <f t="shared" si="8"/>
        <v>98.64</v>
      </c>
      <c r="BS6" s="33">
        <f t="shared" si="8"/>
        <v>124.17</v>
      </c>
      <c r="BT6" s="33">
        <f t="shared" si="8"/>
        <v>101.27</v>
      </c>
      <c r="BU6" s="33">
        <f t="shared" si="8"/>
        <v>99.61</v>
      </c>
      <c r="BV6" s="33">
        <f t="shared" si="8"/>
        <v>100.27</v>
      </c>
      <c r="BW6" s="33">
        <f t="shared" si="8"/>
        <v>99.46</v>
      </c>
      <c r="BX6" s="33">
        <f t="shared" si="8"/>
        <v>105.21</v>
      </c>
      <c r="BY6" s="32" t="str">
        <f>IF(BY7="","",IF(BY7="-","【-】","【"&amp;SUBSTITUTE(TEXT(BY7,"#,##0.00"),"-","△")&amp;"】"))</f>
        <v>【104.60】</v>
      </c>
      <c r="BZ6" s="33">
        <f>IF(BZ7="",NA(),BZ7)</f>
        <v>171.31</v>
      </c>
      <c r="CA6" s="33">
        <f t="shared" ref="CA6:CI6" si="9">IF(CA7="",NA(),CA7)</f>
        <v>178.41</v>
      </c>
      <c r="CB6" s="33">
        <f t="shared" si="9"/>
        <v>167.21</v>
      </c>
      <c r="CC6" s="33">
        <f t="shared" si="9"/>
        <v>163.91</v>
      </c>
      <c r="CD6" s="33">
        <f t="shared" si="9"/>
        <v>130.41999999999999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63.15</v>
      </c>
      <c r="CL6" s="33">
        <f t="shared" ref="CL6:CT6" si="10">IF(CL7="",NA(),CL7)</f>
        <v>62.07</v>
      </c>
      <c r="CM6" s="33">
        <f t="shared" si="10"/>
        <v>63.53</v>
      </c>
      <c r="CN6" s="33">
        <f t="shared" si="10"/>
        <v>65.16</v>
      </c>
      <c r="CO6" s="33">
        <f t="shared" si="10"/>
        <v>64.69</v>
      </c>
      <c r="CP6" s="33">
        <f t="shared" si="10"/>
        <v>60.83</v>
      </c>
      <c r="CQ6" s="33">
        <f t="shared" si="10"/>
        <v>60.04</v>
      </c>
      <c r="CR6" s="33">
        <f t="shared" si="10"/>
        <v>59.88</v>
      </c>
      <c r="CS6" s="33">
        <f t="shared" si="10"/>
        <v>59.68</v>
      </c>
      <c r="CT6" s="33">
        <f t="shared" si="10"/>
        <v>59.17</v>
      </c>
      <c r="CU6" s="32" t="str">
        <f>IF(CU7="","",IF(CU7="-","【-】","【"&amp;SUBSTITUTE(TEXT(CU7,"#,##0.00"),"-","△")&amp;"】"))</f>
        <v>【59.80】</v>
      </c>
      <c r="CV6" s="33">
        <f>IF(CV7="",NA(),CV7)</f>
        <v>91.9</v>
      </c>
      <c r="CW6" s="33">
        <f t="shared" ref="CW6:DE6" si="11">IF(CW7="",NA(),CW7)</f>
        <v>92.74</v>
      </c>
      <c r="CX6" s="33">
        <f t="shared" si="11"/>
        <v>92.47</v>
      </c>
      <c r="CY6" s="33">
        <f t="shared" si="11"/>
        <v>91.37</v>
      </c>
      <c r="CZ6" s="33">
        <f t="shared" si="11"/>
        <v>91.78</v>
      </c>
      <c r="DA6" s="33">
        <f t="shared" si="11"/>
        <v>87.92</v>
      </c>
      <c r="DB6" s="33">
        <f t="shared" si="11"/>
        <v>87.33</v>
      </c>
      <c r="DC6" s="33">
        <f t="shared" si="11"/>
        <v>87.65</v>
      </c>
      <c r="DD6" s="33">
        <f t="shared" si="11"/>
        <v>87.63</v>
      </c>
      <c r="DE6" s="33">
        <f t="shared" si="11"/>
        <v>87.6</v>
      </c>
      <c r="DF6" s="32" t="str">
        <f>IF(DF7="","",IF(DF7="-","【-】","【"&amp;SUBSTITUTE(TEXT(DF7,"#,##0.00"),"-","△")&amp;"】"))</f>
        <v>【89.78】</v>
      </c>
      <c r="DG6" s="33">
        <f>IF(DG7="",NA(),DG7)</f>
        <v>32.79</v>
      </c>
      <c r="DH6" s="33">
        <f t="shared" ref="DH6:DP6" si="12">IF(DH7="",NA(),DH7)</f>
        <v>32.119999999999997</v>
      </c>
      <c r="DI6" s="33">
        <f t="shared" si="12"/>
        <v>33.729999999999997</v>
      </c>
      <c r="DJ6" s="33">
        <f t="shared" si="12"/>
        <v>34.65</v>
      </c>
      <c r="DK6" s="33">
        <f t="shared" si="12"/>
        <v>38.659999999999997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18.07</v>
      </c>
      <c r="DS6" s="33">
        <f t="shared" ref="DS6:EA6" si="13">IF(DS7="",NA(),DS7)</f>
        <v>20.56</v>
      </c>
      <c r="DT6" s="33">
        <f t="shared" si="13"/>
        <v>21.41</v>
      </c>
      <c r="DU6" s="33">
        <f t="shared" si="13"/>
        <v>22.39</v>
      </c>
      <c r="DV6" s="33">
        <f t="shared" si="13"/>
        <v>22.76</v>
      </c>
      <c r="DW6" s="33">
        <f t="shared" si="13"/>
        <v>6.92</v>
      </c>
      <c r="DX6" s="33">
        <f t="shared" si="13"/>
        <v>7.67</v>
      </c>
      <c r="DY6" s="33">
        <f t="shared" si="13"/>
        <v>8.4</v>
      </c>
      <c r="DZ6" s="33">
        <f t="shared" si="13"/>
        <v>9.7100000000000009</v>
      </c>
      <c r="EA6" s="33">
        <f t="shared" si="13"/>
        <v>10.71</v>
      </c>
      <c r="EB6" s="32" t="str">
        <f>IF(EB7="","",IF(EB7="-","【-】","【"&amp;SUBSTITUTE(TEXT(EB7,"#,##0.00"),"-","△")&amp;"】"))</f>
        <v>【12.42】</v>
      </c>
      <c r="EC6" s="33">
        <f>IF(EC7="",NA(),EC7)</f>
        <v>0.46</v>
      </c>
      <c r="ED6" s="33">
        <f t="shared" ref="ED6:EL6" si="14">IF(ED7="",NA(),ED7)</f>
        <v>0.28000000000000003</v>
      </c>
      <c r="EE6" s="33">
        <f t="shared" si="14"/>
        <v>0.31</v>
      </c>
      <c r="EF6" s="33">
        <f t="shared" si="14"/>
        <v>0.15</v>
      </c>
      <c r="EG6" s="33">
        <f t="shared" si="14"/>
        <v>0.19</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232165</v>
      </c>
      <c r="D7" s="35">
        <v>46</v>
      </c>
      <c r="E7" s="35">
        <v>1</v>
      </c>
      <c r="F7" s="35">
        <v>0</v>
      </c>
      <c r="G7" s="35">
        <v>1</v>
      </c>
      <c r="H7" s="35" t="s">
        <v>93</v>
      </c>
      <c r="I7" s="35" t="s">
        <v>94</v>
      </c>
      <c r="J7" s="35" t="s">
        <v>95</v>
      </c>
      <c r="K7" s="35" t="s">
        <v>96</v>
      </c>
      <c r="L7" s="35" t="s">
        <v>97</v>
      </c>
      <c r="M7" s="36" t="s">
        <v>98</v>
      </c>
      <c r="N7" s="36">
        <v>88.02</v>
      </c>
      <c r="O7" s="36">
        <v>99.95</v>
      </c>
      <c r="P7" s="36">
        <v>2311</v>
      </c>
      <c r="Q7" s="36">
        <v>57780</v>
      </c>
      <c r="R7" s="36">
        <v>55.89</v>
      </c>
      <c r="S7" s="36">
        <v>1033.82</v>
      </c>
      <c r="T7" s="36">
        <v>57802</v>
      </c>
      <c r="U7" s="36">
        <v>55.65</v>
      </c>
      <c r="V7" s="36">
        <v>1038.67</v>
      </c>
      <c r="W7" s="36">
        <v>95.89</v>
      </c>
      <c r="X7" s="36">
        <v>92.81</v>
      </c>
      <c r="Y7" s="36">
        <v>97.66</v>
      </c>
      <c r="Z7" s="36">
        <v>100.04</v>
      </c>
      <c r="AA7" s="36">
        <v>119.37</v>
      </c>
      <c r="AB7" s="36">
        <v>108.89</v>
      </c>
      <c r="AC7" s="36">
        <v>107.68</v>
      </c>
      <c r="AD7" s="36">
        <v>108.24</v>
      </c>
      <c r="AE7" s="36">
        <v>107.8</v>
      </c>
      <c r="AF7" s="36">
        <v>111.96</v>
      </c>
      <c r="AG7" s="36">
        <v>113.03</v>
      </c>
      <c r="AH7" s="36">
        <v>118.06</v>
      </c>
      <c r="AI7" s="36">
        <v>125.49</v>
      </c>
      <c r="AJ7" s="36">
        <v>127.43</v>
      </c>
      <c r="AK7" s="36">
        <v>125.18</v>
      </c>
      <c r="AL7" s="36">
        <v>0</v>
      </c>
      <c r="AM7" s="36">
        <v>4.4400000000000004</v>
      </c>
      <c r="AN7" s="36">
        <v>4.67</v>
      </c>
      <c r="AO7" s="36">
        <v>4.46</v>
      </c>
      <c r="AP7" s="36">
        <v>4.3899999999999997</v>
      </c>
      <c r="AQ7" s="36">
        <v>0.41</v>
      </c>
      <c r="AR7" s="36">
        <v>0.81</v>
      </c>
      <c r="AS7" s="36">
        <v>488.3</v>
      </c>
      <c r="AT7" s="36">
        <v>587.86</v>
      </c>
      <c r="AU7" s="36">
        <v>381.89</v>
      </c>
      <c r="AV7" s="36">
        <v>563.62</v>
      </c>
      <c r="AW7" s="36">
        <v>375.96</v>
      </c>
      <c r="AX7" s="36">
        <v>699.11</v>
      </c>
      <c r="AY7" s="36">
        <v>695.41</v>
      </c>
      <c r="AZ7" s="36">
        <v>701</v>
      </c>
      <c r="BA7" s="36">
        <v>739.59</v>
      </c>
      <c r="BB7" s="36">
        <v>335.95</v>
      </c>
      <c r="BC7" s="36">
        <v>264.16000000000003</v>
      </c>
      <c r="BD7" s="36">
        <v>146.24</v>
      </c>
      <c r="BE7" s="36">
        <v>143.41999999999999</v>
      </c>
      <c r="BF7" s="36">
        <v>135.54</v>
      </c>
      <c r="BG7" s="36">
        <v>125.6</v>
      </c>
      <c r="BH7" s="36">
        <v>117.62</v>
      </c>
      <c r="BI7" s="36">
        <v>339.69</v>
      </c>
      <c r="BJ7" s="36">
        <v>343.45</v>
      </c>
      <c r="BK7" s="36">
        <v>330.99</v>
      </c>
      <c r="BL7" s="36">
        <v>324.08999999999997</v>
      </c>
      <c r="BM7" s="36">
        <v>319.82</v>
      </c>
      <c r="BN7" s="36">
        <v>283.72000000000003</v>
      </c>
      <c r="BO7" s="36">
        <v>94.02</v>
      </c>
      <c r="BP7" s="36">
        <v>90.03</v>
      </c>
      <c r="BQ7" s="36">
        <v>96.33</v>
      </c>
      <c r="BR7" s="36">
        <v>98.64</v>
      </c>
      <c r="BS7" s="36">
        <v>124.17</v>
      </c>
      <c r="BT7" s="36">
        <v>101.27</v>
      </c>
      <c r="BU7" s="36">
        <v>99.61</v>
      </c>
      <c r="BV7" s="36">
        <v>100.27</v>
      </c>
      <c r="BW7" s="36">
        <v>99.46</v>
      </c>
      <c r="BX7" s="36">
        <v>105.21</v>
      </c>
      <c r="BY7" s="36">
        <v>104.6</v>
      </c>
      <c r="BZ7" s="36">
        <v>171.31</v>
      </c>
      <c r="CA7" s="36">
        <v>178.41</v>
      </c>
      <c r="CB7" s="36">
        <v>167.21</v>
      </c>
      <c r="CC7" s="36">
        <v>163.91</v>
      </c>
      <c r="CD7" s="36">
        <v>130.41999999999999</v>
      </c>
      <c r="CE7" s="36">
        <v>167.74</v>
      </c>
      <c r="CF7" s="36">
        <v>169.59</v>
      </c>
      <c r="CG7" s="36">
        <v>169.62</v>
      </c>
      <c r="CH7" s="36">
        <v>171.78</v>
      </c>
      <c r="CI7" s="36">
        <v>162.59</v>
      </c>
      <c r="CJ7" s="36">
        <v>164.21</v>
      </c>
      <c r="CK7" s="36">
        <v>63.15</v>
      </c>
      <c r="CL7" s="36">
        <v>62.07</v>
      </c>
      <c r="CM7" s="36">
        <v>63.53</v>
      </c>
      <c r="CN7" s="36">
        <v>65.16</v>
      </c>
      <c r="CO7" s="36">
        <v>64.69</v>
      </c>
      <c r="CP7" s="36">
        <v>60.83</v>
      </c>
      <c r="CQ7" s="36">
        <v>60.04</v>
      </c>
      <c r="CR7" s="36">
        <v>59.88</v>
      </c>
      <c r="CS7" s="36">
        <v>59.68</v>
      </c>
      <c r="CT7" s="36">
        <v>59.17</v>
      </c>
      <c r="CU7" s="36">
        <v>59.8</v>
      </c>
      <c r="CV7" s="36">
        <v>91.9</v>
      </c>
      <c r="CW7" s="36">
        <v>92.74</v>
      </c>
      <c r="CX7" s="36">
        <v>92.47</v>
      </c>
      <c r="CY7" s="36">
        <v>91.37</v>
      </c>
      <c r="CZ7" s="36">
        <v>91.78</v>
      </c>
      <c r="DA7" s="36">
        <v>87.92</v>
      </c>
      <c r="DB7" s="36">
        <v>87.33</v>
      </c>
      <c r="DC7" s="36">
        <v>87.65</v>
      </c>
      <c r="DD7" s="36">
        <v>87.63</v>
      </c>
      <c r="DE7" s="36">
        <v>87.6</v>
      </c>
      <c r="DF7" s="36">
        <v>89.78</v>
      </c>
      <c r="DG7" s="36">
        <v>32.79</v>
      </c>
      <c r="DH7" s="36">
        <v>32.119999999999997</v>
      </c>
      <c r="DI7" s="36">
        <v>33.729999999999997</v>
      </c>
      <c r="DJ7" s="36">
        <v>34.65</v>
      </c>
      <c r="DK7" s="36">
        <v>38.659999999999997</v>
      </c>
      <c r="DL7" s="36">
        <v>36.700000000000003</v>
      </c>
      <c r="DM7" s="36">
        <v>37.71</v>
      </c>
      <c r="DN7" s="36">
        <v>38.69</v>
      </c>
      <c r="DO7" s="36">
        <v>39.65</v>
      </c>
      <c r="DP7" s="36">
        <v>45.25</v>
      </c>
      <c r="DQ7" s="36">
        <v>46.31</v>
      </c>
      <c r="DR7" s="36">
        <v>18.07</v>
      </c>
      <c r="DS7" s="36">
        <v>20.56</v>
      </c>
      <c r="DT7" s="36">
        <v>21.41</v>
      </c>
      <c r="DU7" s="36">
        <v>22.39</v>
      </c>
      <c r="DV7" s="36">
        <v>22.76</v>
      </c>
      <c r="DW7" s="36">
        <v>6.92</v>
      </c>
      <c r="DX7" s="36">
        <v>7.67</v>
      </c>
      <c r="DY7" s="36">
        <v>8.4</v>
      </c>
      <c r="DZ7" s="36">
        <v>9.7100000000000009</v>
      </c>
      <c r="EA7" s="36">
        <v>10.71</v>
      </c>
      <c r="EB7" s="36">
        <v>12.42</v>
      </c>
      <c r="EC7" s="36">
        <v>0.46</v>
      </c>
      <c r="ED7" s="36">
        <v>0.28000000000000003</v>
      </c>
      <c r="EE7" s="36">
        <v>0.31</v>
      </c>
      <c r="EF7" s="36">
        <v>0.15</v>
      </c>
      <c r="EG7" s="36">
        <v>0.19</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2016-02-24T02:30:27Z</cp:lastPrinted>
  <dcterms:created xsi:type="dcterms:W3CDTF">2016-02-03T07:22:27Z</dcterms:created>
  <dcterms:modified xsi:type="dcterms:W3CDTF">2016-02-24T02:31:32Z</dcterms:modified>
</cp:coreProperties>
</file>