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15105" yWindow="-15" windowWidth="5400" windowHeight="2670"/>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AY8" i="4" s="1"/>
  <c r="R6" i="5"/>
  <c r="Q6" i="5"/>
  <c r="AI8" i="4" s="1"/>
  <c r="P6" i="5"/>
  <c r="O6" i="5"/>
  <c r="N6" i="5"/>
  <c r="M6" i="5"/>
  <c r="L6" i="5"/>
  <c r="K6" i="5"/>
  <c r="R8" i="4" s="1"/>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R10" i="4"/>
  <c r="J10" i="4"/>
  <c r="B10" i="4"/>
  <c r="AQ8" i="4"/>
  <c r="Z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<sst xmlns="http://schemas.openxmlformats.org/spreadsheetml/2006/main" count="217" uniqueCount="107">
  <si>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</si>
  <si>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</si>
  <si>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</si>
  <si>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</si>
  <si>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</si>
  <si>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</si>
  <si>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</si>
  <si>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</si>
  <si>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</si>
  <si>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</si>
  <si>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</si>
  <si>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</si>
  <si>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</si>
  <si>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</si>
  <si>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</si>
  <si>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</si>
  <si>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</si>
  <si>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</si>
  <si>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</si>
  <si>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</si>
  <si>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</si>
  <si>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</si>
  <si>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</si>
  <si>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</si>
  <si>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</si>
  <si>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</si>
  <si>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</si>
  <si>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</si>
  <si>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</si>
  <si>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</si>
  <si>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</si>
  <si>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</si>
  <si>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</si>
  <si>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</si>
  <si>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</si>
  <si>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</si>
  <si>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</si>
  <si>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</si>
  <si>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</si>
  <si>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</si>
  <si>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</si>
  <si>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</si>
  <si>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</si>
  <si>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</si>
  <si>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</si>
  <si>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</si>
  <si>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</si>
  <si>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</si>
  <si>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</si>
  <si>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</si>
  <si>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</si>
  <si>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</si>
  <si>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</si>
  <si>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</si>
  <si>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</si>
  <si>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</si>
  <si>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</si>
  <si>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</si>
  <si>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</si>
  <si>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</si>
  <si>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</si>
  <si>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</si>
  <si>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</si>
  <si>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</si>
  <si>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</si>
  <si>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</si>
  <si>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</si>
  <si>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</si>
  <si>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</si>
  <si>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</si>
  <si>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</si>
  <si>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</si>
  <si>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</si>
  <si>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</si>
  <si>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</si>
  <si>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</si>
  <si>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</si>
  <si>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</si>
  <si>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</si>
  <si>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</si>
  <si>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</si>
  <si>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</si>
  <si>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</si>
  <si>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</si>
  <si>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</si>
  <si>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</si>
  <si>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</si>
  <si>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</si>
  <si>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</si>
  <si>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</si>
  <si>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</si>
  <si>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</si>
  <si>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</si>
  <si>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愛知県　江南市</t>
  </si>
  <si>
    <t>法適用</t>
  </si>
  <si>
    <t>水道事業</t>
  </si>
  <si>
    <t>末端給水事業</t>
  </si>
  <si>
    <t>A4</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</si>
  <si>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</si>
  <si>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</si>
  <si>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</si>
  <si>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</si>
  <si>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</si>
  <si>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</si>
  <si>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健全性の点では、給水収益が減少傾向にあるなか、経常収支比率は類似団体の平均値は下回っているものの、100％を超えており、また、料金回収率については類似団体の平均値とほぼ同等であり、料金水準は適切であるといえる。
効率性の点では、施設利用率、有収率ともに類似団体の平均値を上回っている。施設利用率については、最大稼働率が87.16％、負荷率が89.08％であることから、適切な施設規模といえる。また、有収率については、対前年比1.59％低下しているため、漏水調査等の対策を講じ、有収率の向上を図っていく。</t>
    <rPh sb="0" eb="3">
      <t>ケンゼンセイ</t>
    </rPh>
    <rPh sb="4" eb="5">
      <t>テン</t>
    </rPh>
    <rPh sb="8" eb="10">
      <t>キュウスイ</t>
    </rPh>
    <rPh sb="10" eb="12">
      <t>シュウエキ</t>
    </rPh>
    <rPh sb="13" eb="15">
      <t>ゲンショウ</t>
    </rPh>
    <rPh sb="15" eb="17">
      <t>ケイコウ</t>
    </rPh>
    <rPh sb="23" eb="25">
      <t>ケイジョウ</t>
    </rPh>
    <rPh sb="25" eb="27">
      <t>シュウシ</t>
    </rPh>
    <rPh sb="27" eb="29">
      <t>ヒリツ</t>
    </rPh>
    <rPh sb="30" eb="32">
      <t>ルイジ</t>
    </rPh>
    <rPh sb="32" eb="34">
      <t>ダンタイ</t>
    </rPh>
    <rPh sb="35" eb="38">
      <t>ヘイキンチ</t>
    </rPh>
    <rPh sb="39" eb="41">
      <t>シタマワ</t>
    </rPh>
    <rPh sb="54" eb="55">
      <t>コ</t>
    </rPh>
    <rPh sb="63" eb="65">
      <t>リョウキン</t>
    </rPh>
    <rPh sb="65" eb="67">
      <t>カイシュウ</t>
    </rPh>
    <rPh sb="67" eb="68">
      <t>リツ</t>
    </rPh>
    <rPh sb="73" eb="75">
      <t>ルイジ</t>
    </rPh>
    <rPh sb="75" eb="77">
      <t>ダンタイ</t>
    </rPh>
    <rPh sb="78" eb="81">
      <t>ヘイキンチ</t>
    </rPh>
    <rPh sb="84" eb="86">
      <t>ドウトウ</t>
    </rPh>
    <rPh sb="90" eb="92">
      <t>リョウキン</t>
    </rPh>
    <rPh sb="92" eb="94">
      <t>スイジュン</t>
    </rPh>
    <rPh sb="95" eb="97">
      <t>テキセツ</t>
    </rPh>
    <rPh sb="106" eb="109">
      <t>コウリツセイ</t>
    </rPh>
    <rPh sb="110" eb="111">
      <t>テン</t>
    </rPh>
    <rPh sb="114" eb="116">
      <t>シセツ</t>
    </rPh>
    <rPh sb="116" eb="119">
      <t>リヨウリツ</t>
    </rPh>
    <rPh sb="120" eb="121">
      <t>ユウ</t>
    </rPh>
    <rPh sb="121" eb="122">
      <t>シュウ</t>
    </rPh>
    <rPh sb="122" eb="123">
      <t>リツ</t>
    </rPh>
    <rPh sb="126" eb="128">
      <t>ルイジ</t>
    </rPh>
    <rPh sb="128" eb="130">
      <t>ダンタイ</t>
    </rPh>
    <rPh sb="131" eb="134">
      <t>ヘイキンチ</t>
    </rPh>
    <rPh sb="135" eb="137">
      <t>ウワマワ</t>
    </rPh>
    <rPh sb="142" eb="144">
      <t>シセツ</t>
    </rPh>
    <rPh sb="144" eb="147">
      <t>リヨウリツ</t>
    </rPh>
    <rPh sb="153" eb="155">
      <t>サイダイ</t>
    </rPh>
    <rPh sb="155" eb="157">
      <t>カドウ</t>
    </rPh>
    <rPh sb="157" eb="158">
      <t>リツ</t>
    </rPh>
    <rPh sb="166" eb="168">
      <t>フカ</t>
    </rPh>
    <rPh sb="168" eb="169">
      <t>リツ</t>
    </rPh>
    <rPh sb="184" eb="186">
      <t>テキセツ</t>
    </rPh>
    <rPh sb="187" eb="189">
      <t>シセツ</t>
    </rPh>
    <rPh sb="189" eb="191">
      <t>キボ</t>
    </rPh>
    <rPh sb="199" eb="200">
      <t>ユウ</t>
    </rPh>
    <rPh sb="200" eb="201">
      <t>シュウ</t>
    </rPh>
    <rPh sb="201" eb="202">
      <t>リツ</t>
    </rPh>
    <rPh sb="208" eb="209">
      <t>タイ</t>
    </rPh>
    <rPh sb="209" eb="212">
      <t>ゼンネンヒ</t>
    </rPh>
    <rPh sb="217" eb="219">
      <t>テイカ</t>
    </rPh>
    <rPh sb="226" eb="228">
      <t>ロウスイ</t>
    </rPh>
    <rPh sb="228" eb="230">
      <t>チョウサ</t>
    </rPh>
    <rPh sb="230" eb="231">
      <t>トウ</t>
    </rPh>
    <rPh sb="232" eb="234">
      <t>タイサク</t>
    </rPh>
    <rPh sb="235" eb="236">
      <t>コウ</t>
    </rPh>
    <rPh sb="238" eb="239">
      <t>ユウ</t>
    </rPh>
    <rPh sb="239" eb="240">
      <t>シュウ</t>
    </rPh>
    <rPh sb="240" eb="241">
      <t>リツ</t>
    </rPh>
    <rPh sb="242" eb="244">
      <t>コウジョウ</t>
    </rPh>
    <rPh sb="245" eb="246">
      <t>ハカ</t>
    </rPh>
    <phoneticPr fontId="4"/>
  </si>
  <si>
    <t>管路経年化率は類似団体の平均値をやや上回るものの、管路更新率は平均値を大きく上回っていることから、計画的に管路の更新が進んでいるといえる。</t>
    <rPh sb="0" eb="2">
      <t>カンロ</t>
    </rPh>
    <rPh sb="2" eb="4">
      <t>ケイネン</t>
    </rPh>
    <rPh sb="4" eb="5">
      <t>カ</t>
    </rPh>
    <rPh sb="5" eb="6">
      <t>リツ</t>
    </rPh>
    <rPh sb="7" eb="9">
      <t>ルイジ</t>
    </rPh>
    <rPh sb="9" eb="11">
      <t>ダンタイ</t>
    </rPh>
    <rPh sb="12" eb="15">
      <t>ヘイキンチ</t>
    </rPh>
    <rPh sb="18" eb="20">
      <t>ウワマワ</t>
    </rPh>
    <rPh sb="25" eb="27">
      <t>カンロ</t>
    </rPh>
    <rPh sb="27" eb="29">
      <t>コウシン</t>
    </rPh>
    <rPh sb="29" eb="30">
      <t>リツ</t>
    </rPh>
    <rPh sb="31" eb="33">
      <t>ヘイキン</t>
    </rPh>
    <rPh sb="33" eb="34">
      <t>チ</t>
    </rPh>
    <rPh sb="35" eb="36">
      <t>オオ</t>
    </rPh>
    <rPh sb="38" eb="40">
      <t>ウワマワ</t>
    </rPh>
    <rPh sb="49" eb="52">
      <t>ケイカクテキ</t>
    </rPh>
    <rPh sb="53" eb="55">
      <t>カンロ</t>
    </rPh>
    <rPh sb="56" eb="58">
      <t>コウシン</t>
    </rPh>
    <rPh sb="59" eb="60">
      <t>スス</t>
    </rPh>
    <phoneticPr fontId="4"/>
  </si>
  <si>
    <t>当市水道事業は、昭和50年の創設以降簡易水道事業の統合により引継いだ配水支管等の老朽管の更新を実施している。今後は、引続き当該老朽管の更新を進めるとともに,創設当時に布設した基幹管路等が法定耐用年数を迎えることから、基幹管路の耐震化計画に基づき、更新を進めていく。なお、事業の実施に当たっては、水道料金の改定及び補填財源（企業債借入れ）の検討により、健全性を確保していく。</t>
    <rPh sb="0" eb="2">
      <t>トウシ</t>
    </rPh>
    <rPh sb="2" eb="4">
      <t>スイドウ</t>
    </rPh>
    <rPh sb="4" eb="6">
      <t>ジギョウ</t>
    </rPh>
    <rPh sb="8" eb="10">
      <t>ショウワ</t>
    </rPh>
    <rPh sb="12" eb="13">
      <t>ネン</t>
    </rPh>
    <rPh sb="14" eb="16">
      <t>ソウセツ</t>
    </rPh>
    <rPh sb="16" eb="18">
      <t>イコウ</t>
    </rPh>
    <rPh sb="18" eb="20">
      <t>カンイ</t>
    </rPh>
    <rPh sb="20" eb="22">
      <t>スイドウ</t>
    </rPh>
    <rPh sb="22" eb="24">
      <t>ジギョウ</t>
    </rPh>
    <rPh sb="25" eb="27">
      <t>トウゴウ</t>
    </rPh>
    <rPh sb="30" eb="32">
      <t>ヒキツ</t>
    </rPh>
    <rPh sb="34" eb="36">
      <t>ハイスイ</t>
    </rPh>
    <rPh sb="36" eb="37">
      <t>シ</t>
    </rPh>
    <rPh sb="37" eb="39">
      <t>カントウ</t>
    </rPh>
    <rPh sb="40" eb="43">
      <t>ロウキュウカン</t>
    </rPh>
    <rPh sb="44" eb="46">
      <t>コウシン</t>
    </rPh>
    <rPh sb="54" eb="56">
      <t>コンゴ</t>
    </rPh>
    <rPh sb="58" eb="60">
      <t>ヒキツヅ</t>
    </rPh>
    <rPh sb="61" eb="63">
      <t>トウガイ</t>
    </rPh>
    <rPh sb="63" eb="65">
      <t>ロウキュウ</t>
    </rPh>
    <rPh sb="65" eb="66">
      <t>カン</t>
    </rPh>
    <rPh sb="67" eb="69">
      <t>コウシン</t>
    </rPh>
    <rPh sb="70" eb="71">
      <t>スス</t>
    </rPh>
    <rPh sb="78" eb="80">
      <t>ソウセツ</t>
    </rPh>
    <rPh sb="80" eb="82">
      <t>トウジ</t>
    </rPh>
    <rPh sb="83" eb="85">
      <t>フセツ</t>
    </rPh>
    <rPh sb="87" eb="89">
      <t>キカン</t>
    </rPh>
    <rPh sb="89" eb="91">
      <t>カンロ</t>
    </rPh>
    <rPh sb="91" eb="92">
      <t>トウ</t>
    </rPh>
    <rPh sb="93" eb="95">
      <t>ホウテイ</t>
    </rPh>
    <rPh sb="95" eb="97">
      <t>タイヨウ</t>
    </rPh>
    <rPh sb="97" eb="99">
      <t>ネンスウ</t>
    </rPh>
    <rPh sb="100" eb="101">
      <t>ムカ</t>
    </rPh>
    <rPh sb="108" eb="110">
      <t>キカン</t>
    </rPh>
    <rPh sb="110" eb="112">
      <t>カンロ</t>
    </rPh>
    <rPh sb="113" eb="116">
      <t>タイシンカ</t>
    </rPh>
    <rPh sb="116" eb="118">
      <t>ケイカク</t>
    </rPh>
    <rPh sb="119" eb="120">
      <t>モト</t>
    </rPh>
    <rPh sb="123" eb="125">
      <t>コウシン</t>
    </rPh>
    <rPh sb="126" eb="127">
      <t>スス</t>
    </rPh>
    <rPh sb="135" eb="137">
      <t>ジギョウ</t>
    </rPh>
    <rPh sb="138" eb="140">
      <t>ジッシ</t>
    </rPh>
    <rPh sb="141" eb="142">
      <t>ア</t>
    </rPh>
    <rPh sb="154" eb="155">
      <t>オヨ</t>
    </rPh>
    <rPh sb="156" eb="158">
      <t>ホテン</t>
    </rPh>
    <rPh sb="158" eb="160">
      <t>ザイゲン</t>
    </rPh>
    <rPh sb="164" eb="166">
      <t>カリイ</t>
    </rPh>
    <rPh sb="169" eb="171">
      <t>ケントウ</t>
    </rPh>
    <rPh sb="175" eb="178">
      <t>ケンゼンセイ</t>
    </rPh>
    <rPh sb="179" eb="181">
      <t>カクホ</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</si>
</sst>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justify" vertical="top" wrapText="1"/>
      <protection locked="0"/>
    </xf>
    <xf numFmtId="0" fontId="5" fillId="0" borderId="0" xfId="0" applyFont="1" applyBorder="1" applyAlignment="1" applyProtection="1">
      <alignment horizontal="justify" vertical="top" wrapText="1"/>
      <protection locked="0"/>
    </xf>
    <xf numFmtId="0" fontId="5" fillId="0" borderId="10" xfId="0" applyFont="1" applyBorder="1" applyAlignment="1" applyProtection="1">
      <alignment horizontal="justify" vertical="top" wrapText="1"/>
      <protection locked="0"/>
    </xf>
    <xf numFmtId="0" fontId="5" fillId="0" borderId="11" xfId="0" applyFont="1" applyBorder="1" applyAlignment="1" applyProtection="1">
      <alignment horizontal="justify" vertical="top" wrapText="1"/>
      <protection locked="0"/>
    </xf>
    <xf numFmtId="0" fontId="5" fillId="0" borderId="1" xfId="0" applyFont="1" applyBorder="1" applyAlignment="1" applyProtection="1">
      <alignment horizontal="justify" vertical="top" wrapText="1"/>
      <protection locked="0"/>
    </xf>
    <xf numFmtId="0" fontId="5" fillId="0" borderId="12" xfId="0" applyFont="1" applyBorder="1" applyAlignment="1" applyProtection="1">
      <alignment horizontal="justify"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1.45</c:v>
                </c:pt>
                <c:pt idx="1">
                  <c:v>1.6</c:v>
                </c:pt>
                <c:pt idx="2">
                  <c:v>1.69</c:v>
                </c:pt>
                <c:pt idx="3">
                  <c:v>1.79</c:v>
                </c:pt>
                <c:pt idx="4">
                  <c:v>1.81</c:v>
                </c:pt>
              </c:numCache>
            </c:numRef>
          </c:val>
        </c:ser>
        <c:dLbls>
          <c:showLegendKey val="0"/>
          <c:showVal val="0"/>
          <c:showCatName val="0"/>
          <c:showSerName val="0"/>
          <c:showPercent val="0"/>
          <c:showBubbleSize val="0"/>
        </c:dLbls>
        <c:gapWidth val="150"/>
        <c:axId val="142713984"/>
        <c:axId val="142715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0.82</c:v>
                </c:pt>
                <c:pt idx="1">
                  <c:v>0.84</c:v>
                </c:pt>
                <c:pt idx="2">
                  <c:v>0.78</c:v>
                </c:pt>
                <c:pt idx="3">
                  <c:v>0.83</c:v>
                </c:pt>
                <c:pt idx="4">
                  <c:v>0.72</c:v>
                </c:pt>
              </c:numCache>
            </c:numRef>
          </c:val>
          <c:smooth val="0"/>
        </c:ser>
        <c:dLbls>
          <c:showLegendKey val="0"/>
          <c:showVal val="0"/>
          <c:showCatName val="0"/>
          <c:showSerName val="0"/>
          <c:showPercent val="0"/>
          <c:showBubbleSize val="0"/>
        </c:dLbls>
        <c:marker val="1"/>
        <c:smooth val="0"/>
        <c:axId val="142713984"/>
        <c:axId val="142715904"/>
      </c:lineChart>
      <c:dateAx>
        <c:axId val="142713984"/>
        <c:scaling>
          <c:orientation val="minMax"/>
        </c:scaling>
        <c:delete val="1"/>
        <c:axPos val="b"/>
        <c:numFmt formatCode="ge" sourceLinked="1"/>
        <c:majorTickMark val="none"/>
        <c:minorTickMark val="none"/>
        <c:tickLblPos val="none"/>
        <c:crossAx val="142715904"/>
        <c:crosses val="autoZero"/>
        <c:auto val="1"/>
        <c:lblOffset val="100"/>
        <c:baseTimeUnit val="years"/>
      </c:dateAx>
      <c:valAx>
        <c:axId val="142715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713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59.06</c:v>
                </c:pt>
                <c:pt idx="1">
                  <c:v>58.52</c:v>
                </c:pt>
                <c:pt idx="2">
                  <c:v>58.21</c:v>
                </c:pt>
                <c:pt idx="3">
                  <c:v>77.69</c:v>
                </c:pt>
                <c:pt idx="4">
                  <c:v>77.650000000000006</c:v>
                </c:pt>
              </c:numCache>
            </c:numRef>
          </c:val>
        </c:ser>
        <c:dLbls>
          <c:showLegendKey val="0"/>
          <c:showVal val="0"/>
          <c:showCatName val="0"/>
          <c:showSerName val="0"/>
          <c:showPercent val="0"/>
          <c:showBubbleSize val="0"/>
        </c:dLbls>
        <c:gapWidth val="150"/>
        <c:axId val="143123968"/>
        <c:axId val="143125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60.83</c:v>
                </c:pt>
                <c:pt idx="1">
                  <c:v>60.04</c:v>
                </c:pt>
                <c:pt idx="2">
                  <c:v>59.88</c:v>
                </c:pt>
                <c:pt idx="3">
                  <c:v>59.68</c:v>
                </c:pt>
                <c:pt idx="4">
                  <c:v>59.17</c:v>
                </c:pt>
              </c:numCache>
            </c:numRef>
          </c:val>
          <c:smooth val="0"/>
        </c:ser>
        <c:dLbls>
          <c:showLegendKey val="0"/>
          <c:showVal val="0"/>
          <c:showCatName val="0"/>
          <c:showSerName val="0"/>
          <c:showPercent val="0"/>
          <c:showBubbleSize val="0"/>
        </c:dLbls>
        <c:marker val="1"/>
        <c:smooth val="0"/>
        <c:axId val="143123968"/>
        <c:axId val="143125888"/>
      </c:lineChart>
      <c:dateAx>
        <c:axId val="143123968"/>
        <c:scaling>
          <c:orientation val="minMax"/>
        </c:scaling>
        <c:delete val="1"/>
        <c:axPos val="b"/>
        <c:numFmt formatCode="ge" sourceLinked="1"/>
        <c:majorTickMark val="none"/>
        <c:minorTickMark val="none"/>
        <c:tickLblPos val="none"/>
        <c:crossAx val="143125888"/>
        <c:crosses val="autoZero"/>
        <c:auto val="1"/>
        <c:lblOffset val="100"/>
        <c:baseTimeUnit val="years"/>
      </c:dateAx>
      <c:valAx>
        <c:axId val="143125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123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94.07</c:v>
                </c:pt>
                <c:pt idx="1">
                  <c:v>93.64</c:v>
                </c:pt>
                <c:pt idx="2">
                  <c:v>94.17</c:v>
                </c:pt>
                <c:pt idx="3">
                  <c:v>94.4</c:v>
                </c:pt>
                <c:pt idx="4">
                  <c:v>92.81</c:v>
                </c:pt>
              </c:numCache>
            </c:numRef>
          </c:val>
        </c:ser>
        <c:dLbls>
          <c:showLegendKey val="0"/>
          <c:showVal val="0"/>
          <c:showCatName val="0"/>
          <c:showSerName val="0"/>
          <c:showPercent val="0"/>
          <c:showBubbleSize val="0"/>
        </c:dLbls>
        <c:gapWidth val="150"/>
        <c:axId val="143156352"/>
        <c:axId val="143158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87.92</c:v>
                </c:pt>
                <c:pt idx="1">
                  <c:v>87.33</c:v>
                </c:pt>
                <c:pt idx="2">
                  <c:v>87.65</c:v>
                </c:pt>
                <c:pt idx="3">
                  <c:v>87.63</c:v>
                </c:pt>
                <c:pt idx="4">
                  <c:v>87.6</c:v>
                </c:pt>
              </c:numCache>
            </c:numRef>
          </c:val>
          <c:smooth val="0"/>
        </c:ser>
        <c:dLbls>
          <c:showLegendKey val="0"/>
          <c:showVal val="0"/>
          <c:showCatName val="0"/>
          <c:showSerName val="0"/>
          <c:showPercent val="0"/>
          <c:showBubbleSize val="0"/>
        </c:dLbls>
        <c:marker val="1"/>
        <c:smooth val="0"/>
        <c:axId val="143156352"/>
        <c:axId val="143158272"/>
      </c:lineChart>
      <c:dateAx>
        <c:axId val="143156352"/>
        <c:scaling>
          <c:orientation val="minMax"/>
        </c:scaling>
        <c:delete val="1"/>
        <c:axPos val="b"/>
        <c:numFmt formatCode="ge" sourceLinked="1"/>
        <c:majorTickMark val="none"/>
        <c:minorTickMark val="none"/>
        <c:tickLblPos val="none"/>
        <c:crossAx val="143158272"/>
        <c:crosses val="autoZero"/>
        <c:auto val="1"/>
        <c:lblOffset val="100"/>
        <c:baseTimeUnit val="years"/>
      </c:dateAx>
      <c:valAx>
        <c:axId val="143158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156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116.51</c:v>
                </c:pt>
                <c:pt idx="1">
                  <c:v>113.62</c:v>
                </c:pt>
                <c:pt idx="2">
                  <c:v>113.75</c:v>
                </c:pt>
                <c:pt idx="3">
                  <c:v>106.32</c:v>
                </c:pt>
                <c:pt idx="4">
                  <c:v>109.28</c:v>
                </c:pt>
              </c:numCache>
            </c:numRef>
          </c:val>
        </c:ser>
        <c:dLbls>
          <c:showLegendKey val="0"/>
          <c:showVal val="0"/>
          <c:showCatName val="0"/>
          <c:showSerName val="0"/>
          <c:showPercent val="0"/>
          <c:showBubbleSize val="0"/>
        </c:dLbls>
        <c:gapWidth val="150"/>
        <c:axId val="142734080"/>
        <c:axId val="142736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108.89</c:v>
                </c:pt>
                <c:pt idx="1">
                  <c:v>107.68</c:v>
                </c:pt>
                <c:pt idx="2">
                  <c:v>108.24</c:v>
                </c:pt>
                <c:pt idx="3">
                  <c:v>107.8</c:v>
                </c:pt>
                <c:pt idx="4">
                  <c:v>111.96</c:v>
                </c:pt>
              </c:numCache>
            </c:numRef>
          </c:val>
          <c:smooth val="0"/>
        </c:ser>
        <c:dLbls>
          <c:showLegendKey val="0"/>
          <c:showVal val="0"/>
          <c:showCatName val="0"/>
          <c:showSerName val="0"/>
          <c:showPercent val="0"/>
          <c:showBubbleSize val="0"/>
        </c:dLbls>
        <c:marker val="1"/>
        <c:smooth val="0"/>
        <c:axId val="142734080"/>
        <c:axId val="142736000"/>
      </c:lineChart>
      <c:dateAx>
        <c:axId val="142734080"/>
        <c:scaling>
          <c:orientation val="minMax"/>
        </c:scaling>
        <c:delete val="1"/>
        <c:axPos val="b"/>
        <c:numFmt formatCode="ge" sourceLinked="1"/>
        <c:majorTickMark val="none"/>
        <c:minorTickMark val="none"/>
        <c:tickLblPos val="none"/>
        <c:crossAx val="142736000"/>
        <c:crosses val="autoZero"/>
        <c:auto val="1"/>
        <c:lblOffset val="100"/>
        <c:baseTimeUnit val="years"/>
      </c:dateAx>
      <c:valAx>
        <c:axId val="1427360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2734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46.27</c:v>
                </c:pt>
                <c:pt idx="1">
                  <c:v>46.31</c:v>
                </c:pt>
                <c:pt idx="2">
                  <c:v>47.39</c:v>
                </c:pt>
                <c:pt idx="3">
                  <c:v>47.8</c:v>
                </c:pt>
                <c:pt idx="4">
                  <c:v>47.82</c:v>
                </c:pt>
              </c:numCache>
            </c:numRef>
          </c:val>
        </c:ser>
        <c:dLbls>
          <c:showLegendKey val="0"/>
          <c:showVal val="0"/>
          <c:showCatName val="0"/>
          <c:showSerName val="0"/>
          <c:showPercent val="0"/>
          <c:showBubbleSize val="0"/>
        </c:dLbls>
        <c:gapWidth val="150"/>
        <c:axId val="142754176"/>
        <c:axId val="142756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36.700000000000003</c:v>
                </c:pt>
                <c:pt idx="1">
                  <c:v>37.71</c:v>
                </c:pt>
                <c:pt idx="2">
                  <c:v>38.69</c:v>
                </c:pt>
                <c:pt idx="3">
                  <c:v>39.65</c:v>
                </c:pt>
                <c:pt idx="4">
                  <c:v>45.25</c:v>
                </c:pt>
              </c:numCache>
            </c:numRef>
          </c:val>
          <c:smooth val="0"/>
        </c:ser>
        <c:dLbls>
          <c:showLegendKey val="0"/>
          <c:showVal val="0"/>
          <c:showCatName val="0"/>
          <c:showSerName val="0"/>
          <c:showPercent val="0"/>
          <c:showBubbleSize val="0"/>
        </c:dLbls>
        <c:marker val="1"/>
        <c:smooth val="0"/>
        <c:axId val="142754176"/>
        <c:axId val="142756096"/>
      </c:lineChart>
      <c:dateAx>
        <c:axId val="142754176"/>
        <c:scaling>
          <c:orientation val="minMax"/>
        </c:scaling>
        <c:delete val="1"/>
        <c:axPos val="b"/>
        <c:numFmt formatCode="ge" sourceLinked="1"/>
        <c:majorTickMark val="none"/>
        <c:minorTickMark val="none"/>
        <c:tickLblPos val="none"/>
        <c:crossAx val="142756096"/>
        <c:crosses val="autoZero"/>
        <c:auto val="1"/>
        <c:lblOffset val="100"/>
        <c:baseTimeUnit val="years"/>
      </c:dateAx>
      <c:valAx>
        <c:axId val="142756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754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12.94</c:v>
                </c:pt>
                <c:pt idx="1">
                  <c:v>11.57</c:v>
                </c:pt>
                <c:pt idx="2">
                  <c:v>10.24</c:v>
                </c:pt>
                <c:pt idx="3">
                  <c:v>8.93</c:v>
                </c:pt>
                <c:pt idx="4">
                  <c:v>11.1</c:v>
                </c:pt>
              </c:numCache>
            </c:numRef>
          </c:val>
        </c:ser>
        <c:dLbls>
          <c:showLegendKey val="0"/>
          <c:showVal val="0"/>
          <c:showCatName val="0"/>
          <c:showSerName val="0"/>
          <c:showPercent val="0"/>
          <c:showBubbleSize val="0"/>
        </c:dLbls>
        <c:gapWidth val="150"/>
        <c:axId val="142774272"/>
        <c:axId val="142776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6.92</c:v>
                </c:pt>
                <c:pt idx="1">
                  <c:v>7.67</c:v>
                </c:pt>
                <c:pt idx="2">
                  <c:v>8.4</c:v>
                </c:pt>
                <c:pt idx="3">
                  <c:v>9.7100000000000009</c:v>
                </c:pt>
                <c:pt idx="4">
                  <c:v>10.71</c:v>
                </c:pt>
              </c:numCache>
            </c:numRef>
          </c:val>
          <c:smooth val="0"/>
        </c:ser>
        <c:dLbls>
          <c:showLegendKey val="0"/>
          <c:showVal val="0"/>
          <c:showCatName val="0"/>
          <c:showSerName val="0"/>
          <c:showPercent val="0"/>
          <c:showBubbleSize val="0"/>
        </c:dLbls>
        <c:marker val="1"/>
        <c:smooth val="0"/>
        <c:axId val="142774272"/>
        <c:axId val="142776192"/>
      </c:lineChart>
      <c:dateAx>
        <c:axId val="142774272"/>
        <c:scaling>
          <c:orientation val="minMax"/>
        </c:scaling>
        <c:delete val="1"/>
        <c:axPos val="b"/>
        <c:numFmt formatCode="ge" sourceLinked="1"/>
        <c:majorTickMark val="none"/>
        <c:minorTickMark val="none"/>
        <c:tickLblPos val="none"/>
        <c:crossAx val="142776192"/>
        <c:crosses val="autoZero"/>
        <c:auto val="1"/>
        <c:lblOffset val="100"/>
        <c:baseTimeUnit val="years"/>
      </c:dateAx>
      <c:valAx>
        <c:axId val="142776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774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42794112"/>
        <c:axId val="142800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4.4400000000000004</c:v>
                </c:pt>
                <c:pt idx="1">
                  <c:v>4.67</c:v>
                </c:pt>
                <c:pt idx="2">
                  <c:v>4.46</c:v>
                </c:pt>
                <c:pt idx="3">
                  <c:v>4.3899999999999997</c:v>
                </c:pt>
                <c:pt idx="4">
                  <c:v>0.41</c:v>
                </c:pt>
              </c:numCache>
            </c:numRef>
          </c:val>
          <c:smooth val="0"/>
        </c:ser>
        <c:dLbls>
          <c:showLegendKey val="0"/>
          <c:showVal val="0"/>
          <c:showCatName val="0"/>
          <c:showSerName val="0"/>
          <c:showPercent val="0"/>
          <c:showBubbleSize val="0"/>
        </c:dLbls>
        <c:marker val="1"/>
        <c:smooth val="0"/>
        <c:axId val="142794112"/>
        <c:axId val="142800384"/>
      </c:lineChart>
      <c:dateAx>
        <c:axId val="142794112"/>
        <c:scaling>
          <c:orientation val="minMax"/>
        </c:scaling>
        <c:delete val="1"/>
        <c:axPos val="b"/>
        <c:numFmt formatCode="ge" sourceLinked="1"/>
        <c:majorTickMark val="none"/>
        <c:minorTickMark val="none"/>
        <c:tickLblPos val="none"/>
        <c:crossAx val="142800384"/>
        <c:crosses val="autoZero"/>
        <c:auto val="1"/>
        <c:lblOffset val="100"/>
        <c:baseTimeUnit val="years"/>
      </c:dateAx>
      <c:valAx>
        <c:axId val="1428003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2794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1183.5</c:v>
                </c:pt>
                <c:pt idx="1">
                  <c:v>418.9</c:v>
                </c:pt>
                <c:pt idx="2">
                  <c:v>869.06</c:v>
                </c:pt>
                <c:pt idx="3">
                  <c:v>741.72</c:v>
                </c:pt>
                <c:pt idx="4">
                  <c:v>662.59</c:v>
                </c:pt>
              </c:numCache>
            </c:numRef>
          </c:val>
        </c:ser>
        <c:dLbls>
          <c:showLegendKey val="0"/>
          <c:showVal val="0"/>
          <c:showCatName val="0"/>
          <c:showSerName val="0"/>
          <c:showPercent val="0"/>
          <c:showBubbleSize val="0"/>
        </c:dLbls>
        <c:gapWidth val="150"/>
        <c:axId val="142941184"/>
        <c:axId val="142963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699.11</c:v>
                </c:pt>
                <c:pt idx="1">
                  <c:v>695.41</c:v>
                </c:pt>
                <c:pt idx="2">
                  <c:v>701</c:v>
                </c:pt>
                <c:pt idx="3">
                  <c:v>739.59</c:v>
                </c:pt>
                <c:pt idx="4">
                  <c:v>335.95</c:v>
                </c:pt>
              </c:numCache>
            </c:numRef>
          </c:val>
          <c:smooth val="0"/>
        </c:ser>
        <c:dLbls>
          <c:showLegendKey val="0"/>
          <c:showVal val="0"/>
          <c:showCatName val="0"/>
          <c:showSerName val="0"/>
          <c:showPercent val="0"/>
          <c:showBubbleSize val="0"/>
        </c:dLbls>
        <c:marker val="1"/>
        <c:smooth val="0"/>
        <c:axId val="142941184"/>
        <c:axId val="142963840"/>
      </c:lineChart>
      <c:dateAx>
        <c:axId val="142941184"/>
        <c:scaling>
          <c:orientation val="minMax"/>
        </c:scaling>
        <c:delete val="1"/>
        <c:axPos val="b"/>
        <c:numFmt formatCode="ge" sourceLinked="1"/>
        <c:majorTickMark val="none"/>
        <c:minorTickMark val="none"/>
        <c:tickLblPos val="none"/>
        <c:crossAx val="142963840"/>
        <c:crosses val="autoZero"/>
        <c:auto val="1"/>
        <c:lblOffset val="100"/>
        <c:baseTimeUnit val="years"/>
      </c:dateAx>
      <c:valAx>
        <c:axId val="1429638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2941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158.81</c:v>
                </c:pt>
                <c:pt idx="1">
                  <c:v>154.01</c:v>
                </c:pt>
                <c:pt idx="2">
                  <c:v>146.66999999999999</c:v>
                </c:pt>
                <c:pt idx="3">
                  <c:v>139.22</c:v>
                </c:pt>
                <c:pt idx="4">
                  <c:v>134.06</c:v>
                </c:pt>
              </c:numCache>
            </c:numRef>
          </c:val>
        </c:ser>
        <c:dLbls>
          <c:showLegendKey val="0"/>
          <c:showVal val="0"/>
          <c:showCatName val="0"/>
          <c:showSerName val="0"/>
          <c:showPercent val="0"/>
          <c:showBubbleSize val="0"/>
        </c:dLbls>
        <c:gapWidth val="150"/>
        <c:axId val="142981760"/>
        <c:axId val="142992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339.69</c:v>
                </c:pt>
                <c:pt idx="1">
                  <c:v>343.45</c:v>
                </c:pt>
                <c:pt idx="2">
                  <c:v>330.99</c:v>
                </c:pt>
                <c:pt idx="3">
                  <c:v>324.08999999999997</c:v>
                </c:pt>
                <c:pt idx="4">
                  <c:v>319.82</c:v>
                </c:pt>
              </c:numCache>
            </c:numRef>
          </c:val>
          <c:smooth val="0"/>
        </c:ser>
        <c:dLbls>
          <c:showLegendKey val="0"/>
          <c:showVal val="0"/>
          <c:showCatName val="0"/>
          <c:showSerName val="0"/>
          <c:showPercent val="0"/>
          <c:showBubbleSize val="0"/>
        </c:dLbls>
        <c:marker val="1"/>
        <c:smooth val="0"/>
        <c:axId val="142981760"/>
        <c:axId val="142992128"/>
      </c:lineChart>
      <c:dateAx>
        <c:axId val="142981760"/>
        <c:scaling>
          <c:orientation val="minMax"/>
        </c:scaling>
        <c:delete val="1"/>
        <c:axPos val="b"/>
        <c:numFmt formatCode="ge" sourceLinked="1"/>
        <c:majorTickMark val="none"/>
        <c:minorTickMark val="none"/>
        <c:tickLblPos val="none"/>
        <c:crossAx val="142992128"/>
        <c:crosses val="autoZero"/>
        <c:auto val="1"/>
        <c:lblOffset val="100"/>
        <c:baseTimeUnit val="years"/>
      </c:dateAx>
      <c:valAx>
        <c:axId val="1429921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2981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113.94</c:v>
                </c:pt>
                <c:pt idx="1">
                  <c:v>111.56</c:v>
                </c:pt>
                <c:pt idx="2">
                  <c:v>109.84</c:v>
                </c:pt>
                <c:pt idx="3">
                  <c:v>102.87</c:v>
                </c:pt>
                <c:pt idx="4">
                  <c:v>105.88</c:v>
                </c:pt>
              </c:numCache>
            </c:numRef>
          </c:val>
        </c:ser>
        <c:dLbls>
          <c:showLegendKey val="0"/>
          <c:showVal val="0"/>
          <c:showCatName val="0"/>
          <c:showSerName val="0"/>
          <c:showPercent val="0"/>
          <c:showBubbleSize val="0"/>
        </c:dLbls>
        <c:gapWidth val="150"/>
        <c:axId val="143067392"/>
        <c:axId val="143077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101.27</c:v>
                </c:pt>
                <c:pt idx="1">
                  <c:v>99.61</c:v>
                </c:pt>
                <c:pt idx="2">
                  <c:v>100.27</c:v>
                </c:pt>
                <c:pt idx="3">
                  <c:v>99.46</c:v>
                </c:pt>
                <c:pt idx="4">
                  <c:v>105.21</c:v>
                </c:pt>
              </c:numCache>
            </c:numRef>
          </c:val>
          <c:smooth val="0"/>
        </c:ser>
        <c:dLbls>
          <c:showLegendKey val="0"/>
          <c:showVal val="0"/>
          <c:showCatName val="0"/>
          <c:showSerName val="0"/>
          <c:showPercent val="0"/>
          <c:showBubbleSize val="0"/>
        </c:dLbls>
        <c:marker val="1"/>
        <c:smooth val="0"/>
        <c:axId val="143067392"/>
        <c:axId val="143077760"/>
      </c:lineChart>
      <c:dateAx>
        <c:axId val="143067392"/>
        <c:scaling>
          <c:orientation val="minMax"/>
        </c:scaling>
        <c:delete val="1"/>
        <c:axPos val="b"/>
        <c:numFmt formatCode="ge" sourceLinked="1"/>
        <c:majorTickMark val="none"/>
        <c:minorTickMark val="none"/>
        <c:tickLblPos val="none"/>
        <c:crossAx val="143077760"/>
        <c:crosses val="autoZero"/>
        <c:auto val="1"/>
        <c:lblOffset val="100"/>
        <c:baseTimeUnit val="years"/>
      </c:dateAx>
      <c:valAx>
        <c:axId val="143077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067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107.46</c:v>
                </c:pt>
                <c:pt idx="1">
                  <c:v>109.26</c:v>
                </c:pt>
                <c:pt idx="2">
                  <c:v>110.96</c:v>
                </c:pt>
                <c:pt idx="3">
                  <c:v>118.1</c:v>
                </c:pt>
                <c:pt idx="4">
                  <c:v>113.96</c:v>
                </c:pt>
              </c:numCache>
            </c:numRef>
          </c:val>
        </c:ser>
        <c:dLbls>
          <c:showLegendKey val="0"/>
          <c:showVal val="0"/>
          <c:showCatName val="0"/>
          <c:showSerName val="0"/>
          <c:showPercent val="0"/>
          <c:showBubbleSize val="0"/>
        </c:dLbls>
        <c:gapWidth val="150"/>
        <c:axId val="143091584"/>
        <c:axId val="143101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167.74</c:v>
                </c:pt>
                <c:pt idx="1">
                  <c:v>169.59</c:v>
                </c:pt>
                <c:pt idx="2">
                  <c:v>169.62</c:v>
                </c:pt>
                <c:pt idx="3">
                  <c:v>171.78</c:v>
                </c:pt>
                <c:pt idx="4">
                  <c:v>162.59</c:v>
                </c:pt>
              </c:numCache>
            </c:numRef>
          </c:val>
          <c:smooth val="0"/>
        </c:ser>
        <c:dLbls>
          <c:showLegendKey val="0"/>
          <c:showVal val="0"/>
          <c:showCatName val="0"/>
          <c:showSerName val="0"/>
          <c:showPercent val="0"/>
          <c:showBubbleSize val="0"/>
        </c:dLbls>
        <c:marker val="1"/>
        <c:smooth val="0"/>
        <c:axId val="143091584"/>
        <c:axId val="143101952"/>
      </c:lineChart>
      <c:dateAx>
        <c:axId val="143091584"/>
        <c:scaling>
          <c:orientation val="minMax"/>
        </c:scaling>
        <c:delete val="1"/>
        <c:axPos val="b"/>
        <c:numFmt formatCode="ge" sourceLinked="1"/>
        <c:majorTickMark val="none"/>
        <c:minorTickMark val="none"/>
        <c:tickLblPos val="none"/>
        <c:crossAx val="143101952"/>
        <c:crosses val="autoZero"/>
        <c:auto val="1"/>
        <c:lblOffset val="100"/>
        <c:baseTimeUnit val="years"/>
      </c:dateAx>
      <c:valAx>
        <c:axId val="143101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091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x14ac:dyDescent="0.15">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x14ac:dyDescent="0.15">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8" t="str">
        <f>データ!H6</f>
        <v>愛知県　江南市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x14ac:dyDescent="0.15">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A4</v>
      </c>
      <c r="AA8" s="72"/>
      <c r="AB8" s="72"/>
      <c r="AC8" s="72"/>
      <c r="AD8" s="72"/>
      <c r="AE8" s="72"/>
      <c r="AF8" s="72"/>
      <c r="AG8" s="73"/>
      <c r="AH8" s="3"/>
      <c r="AI8" s="74">
        <f>データ!Q6</f>
        <v>101204</v>
      </c>
      <c r="AJ8" s="75"/>
      <c r="AK8" s="75"/>
      <c r="AL8" s="75"/>
      <c r="AM8" s="75"/>
      <c r="AN8" s="75"/>
      <c r="AO8" s="75"/>
      <c r="AP8" s="76"/>
      <c r="AQ8" s="57">
        <f>データ!R6</f>
        <v>30.2</v>
      </c>
      <c r="AR8" s="57"/>
      <c r="AS8" s="57"/>
      <c r="AT8" s="57"/>
      <c r="AU8" s="57"/>
      <c r="AV8" s="57"/>
      <c r="AW8" s="57"/>
      <c r="AX8" s="57"/>
      <c r="AY8" s="57">
        <f>データ!S6</f>
        <v>3351.13</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x14ac:dyDescent="0.15">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x14ac:dyDescent="0.15">
      <c r="A10" s="2"/>
      <c r="B10" s="57" t="str">
        <f>データ!M6</f>
        <v>-</v>
      </c>
      <c r="C10" s="57"/>
      <c r="D10" s="57"/>
      <c r="E10" s="57"/>
      <c r="F10" s="57"/>
      <c r="G10" s="57"/>
      <c r="H10" s="57"/>
      <c r="I10" s="57"/>
      <c r="J10" s="57">
        <f>データ!N6</f>
        <v>84.88</v>
      </c>
      <c r="K10" s="57"/>
      <c r="L10" s="57"/>
      <c r="M10" s="57"/>
      <c r="N10" s="57"/>
      <c r="O10" s="57"/>
      <c r="P10" s="57"/>
      <c r="Q10" s="57"/>
      <c r="R10" s="57">
        <f>データ!O6</f>
        <v>93.53</v>
      </c>
      <c r="S10" s="57"/>
      <c r="T10" s="57"/>
      <c r="U10" s="57"/>
      <c r="V10" s="57"/>
      <c r="W10" s="57"/>
      <c r="X10" s="57"/>
      <c r="Y10" s="57"/>
      <c r="Z10" s="65">
        <f>データ!P6</f>
        <v>2106</v>
      </c>
      <c r="AA10" s="65"/>
      <c r="AB10" s="65"/>
      <c r="AC10" s="65"/>
      <c r="AD10" s="65"/>
      <c r="AE10" s="65"/>
      <c r="AF10" s="65"/>
      <c r="AG10" s="65"/>
      <c r="AH10" s="2"/>
      <c r="AI10" s="65">
        <f>データ!T6</f>
        <v>94544</v>
      </c>
      <c r="AJ10" s="65"/>
      <c r="AK10" s="65"/>
      <c r="AL10" s="65"/>
      <c r="AM10" s="65"/>
      <c r="AN10" s="65"/>
      <c r="AO10" s="65"/>
      <c r="AP10" s="65"/>
      <c r="AQ10" s="57">
        <f>データ!U6</f>
        <v>30.2</v>
      </c>
      <c r="AR10" s="57"/>
      <c r="AS10" s="57"/>
      <c r="AT10" s="57"/>
      <c r="AU10" s="57"/>
      <c r="AV10" s="57"/>
      <c r="AW10" s="57"/>
      <c r="AX10" s="57"/>
      <c r="AY10" s="57">
        <f>データ!V6</f>
        <v>3130.6</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104</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x14ac:dyDescent="0.15"/>
  <cols>
    <col min="2" max="143" width="11.875" customWidth="1"/>
  </cols>
  <sheetData>
    <row r="1" spans="1:143" x14ac:dyDescent="0.15">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x14ac:dyDescent="0.15">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x14ac:dyDescent="0.15">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x14ac:dyDescent="0.15">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x14ac:dyDescent="0.15">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x14ac:dyDescent="0.15">
      <c r="A6" s="26" t="s">
        <v>92</v>
      </c>
      <c r="B6" s="31">
        <f>B7</f>
        <v>2014</v>
      </c>
      <c r="C6" s="31">
        <f t="shared" ref="C6:V6" si="3">C7</f>
        <v>232173</v>
      </c>
      <c r="D6" s="31">
        <f t="shared" si="3"/>
        <v>46</v>
      </c>
      <c r="E6" s="31">
        <f t="shared" si="3"/>
        <v>1</v>
      </c>
      <c r="F6" s="31">
        <f t="shared" si="3"/>
        <v>0</v>
      </c>
      <c r="G6" s="31">
        <f t="shared" si="3"/>
        <v>1</v>
      </c>
      <c r="H6" s="31" t="str">
        <f t="shared" si="3"/>
        <v>愛知県　江南市</v>
      </c>
      <c r="I6" s="31" t="str">
        <f t="shared" si="3"/>
        <v>法適用</v>
      </c>
      <c r="J6" s="31" t="str">
        <f t="shared" si="3"/>
        <v>水道事業</v>
      </c>
      <c r="K6" s="31" t="str">
        <f t="shared" si="3"/>
        <v>末端給水事業</v>
      </c>
      <c r="L6" s="31" t="str">
        <f t="shared" si="3"/>
        <v>A4</v>
      </c>
      <c r="M6" s="32" t="str">
        <f t="shared" si="3"/>
        <v>-</v>
      </c>
      <c r="N6" s="32">
        <f t="shared" si="3"/>
        <v>84.88</v>
      </c>
      <c r="O6" s="32">
        <f t="shared" si="3"/>
        <v>93.53</v>
      </c>
      <c r="P6" s="32">
        <f t="shared" si="3"/>
        <v>2106</v>
      </c>
      <c r="Q6" s="32">
        <f t="shared" si="3"/>
        <v>101204</v>
      </c>
      <c r="R6" s="32">
        <f t="shared" si="3"/>
        <v>30.2</v>
      </c>
      <c r="S6" s="32">
        <f t="shared" si="3"/>
        <v>3351.13</v>
      </c>
      <c r="T6" s="32">
        <f t="shared" si="3"/>
        <v>94544</v>
      </c>
      <c r="U6" s="32">
        <f t="shared" si="3"/>
        <v>30.2</v>
      </c>
      <c r="V6" s="32">
        <f t="shared" si="3"/>
        <v>3130.6</v>
      </c>
      <c r="W6" s="33">
        <f>IF(W7="",NA(),W7)</f>
        <v>116.51</v>
      </c>
      <c r="X6" s="33">
        <f t="shared" ref="X6:AF6" si="4">IF(X7="",NA(),X7)</f>
        <v>113.62</v>
      </c>
      <c r="Y6" s="33">
        <f t="shared" si="4"/>
        <v>113.75</v>
      </c>
      <c r="Z6" s="33">
        <f t="shared" si="4"/>
        <v>106.32</v>
      </c>
      <c r="AA6" s="33">
        <f t="shared" si="4"/>
        <v>109.28</v>
      </c>
      <c r="AB6" s="33">
        <f t="shared" si="4"/>
        <v>108.89</v>
      </c>
      <c r="AC6" s="33">
        <f t="shared" si="4"/>
        <v>107.68</v>
      </c>
      <c r="AD6" s="33">
        <f t="shared" si="4"/>
        <v>108.24</v>
      </c>
      <c r="AE6" s="33">
        <f t="shared" si="4"/>
        <v>107.8</v>
      </c>
      <c r="AF6" s="33">
        <f t="shared" si="4"/>
        <v>111.96</v>
      </c>
      <c r="AG6" s="32" t="str">
        <f>IF(AG7="","",IF(AG7="-","【-】","【"&amp;SUBSTITUTE(TEXT(AG7,"#,##0.00"),"-","△")&amp;"】"))</f>
        <v>【113.03】</v>
      </c>
      <c r="AH6" s="32">
        <f>IF(AH7="",NA(),AH7)</f>
        <v>0</v>
      </c>
      <c r="AI6" s="32">
        <f t="shared" ref="AI6:AQ6" si="5">IF(AI7="",NA(),AI7)</f>
        <v>0</v>
      </c>
      <c r="AJ6" s="32">
        <f t="shared" si="5"/>
        <v>0</v>
      </c>
      <c r="AK6" s="32">
        <f t="shared" si="5"/>
        <v>0</v>
      </c>
      <c r="AL6" s="32">
        <f t="shared" si="5"/>
        <v>0</v>
      </c>
      <c r="AM6" s="33">
        <f t="shared" si="5"/>
        <v>4.4400000000000004</v>
      </c>
      <c r="AN6" s="33">
        <f t="shared" si="5"/>
        <v>4.67</v>
      </c>
      <c r="AO6" s="33">
        <f t="shared" si="5"/>
        <v>4.46</v>
      </c>
      <c r="AP6" s="33">
        <f t="shared" si="5"/>
        <v>4.3899999999999997</v>
      </c>
      <c r="AQ6" s="33">
        <f t="shared" si="5"/>
        <v>0.41</v>
      </c>
      <c r="AR6" s="32" t="str">
        <f>IF(AR7="","",IF(AR7="-","【-】","【"&amp;SUBSTITUTE(TEXT(AR7,"#,##0.00"),"-","△")&amp;"】"))</f>
        <v>【0.81】</v>
      </c>
      <c r="AS6" s="33">
        <f>IF(AS7="",NA(),AS7)</f>
        <v>1183.5</v>
      </c>
      <c r="AT6" s="33">
        <f t="shared" ref="AT6:BB6" si="6">IF(AT7="",NA(),AT7)</f>
        <v>418.9</v>
      </c>
      <c r="AU6" s="33">
        <f t="shared" si="6"/>
        <v>869.06</v>
      </c>
      <c r="AV6" s="33">
        <f t="shared" si="6"/>
        <v>741.72</v>
      </c>
      <c r="AW6" s="33">
        <f t="shared" si="6"/>
        <v>662.59</v>
      </c>
      <c r="AX6" s="33">
        <f t="shared" si="6"/>
        <v>699.11</v>
      </c>
      <c r="AY6" s="33">
        <f t="shared" si="6"/>
        <v>695.41</v>
      </c>
      <c r="AZ6" s="33">
        <f t="shared" si="6"/>
        <v>701</v>
      </c>
      <c r="BA6" s="33">
        <f t="shared" si="6"/>
        <v>739.59</v>
      </c>
      <c r="BB6" s="33">
        <f t="shared" si="6"/>
        <v>335.95</v>
      </c>
      <c r="BC6" s="32" t="str">
        <f>IF(BC7="","",IF(BC7="-","【-】","【"&amp;SUBSTITUTE(TEXT(BC7,"#,##0.00"),"-","△")&amp;"】"))</f>
        <v>【264.16】</v>
      </c>
      <c r="BD6" s="33">
        <f>IF(BD7="",NA(),BD7)</f>
        <v>158.81</v>
      </c>
      <c r="BE6" s="33">
        <f t="shared" ref="BE6:BM6" si="7">IF(BE7="",NA(),BE7)</f>
        <v>154.01</v>
      </c>
      <c r="BF6" s="33">
        <f t="shared" si="7"/>
        <v>146.66999999999999</v>
      </c>
      <c r="BG6" s="33">
        <f t="shared" si="7"/>
        <v>139.22</v>
      </c>
      <c r="BH6" s="33">
        <f t="shared" si="7"/>
        <v>134.06</v>
      </c>
      <c r="BI6" s="33">
        <f t="shared" si="7"/>
        <v>339.69</v>
      </c>
      <c r="BJ6" s="33">
        <f t="shared" si="7"/>
        <v>343.45</v>
      </c>
      <c r="BK6" s="33">
        <f t="shared" si="7"/>
        <v>330.99</v>
      </c>
      <c r="BL6" s="33">
        <f t="shared" si="7"/>
        <v>324.08999999999997</v>
      </c>
      <c r="BM6" s="33">
        <f t="shared" si="7"/>
        <v>319.82</v>
      </c>
      <c r="BN6" s="32" t="str">
        <f>IF(BN7="","",IF(BN7="-","【-】","【"&amp;SUBSTITUTE(TEXT(BN7,"#,##0.00"),"-","△")&amp;"】"))</f>
        <v>【283.72】</v>
      </c>
      <c r="BO6" s="33">
        <f>IF(BO7="",NA(),BO7)</f>
        <v>113.94</v>
      </c>
      <c r="BP6" s="33">
        <f t="shared" ref="BP6:BX6" si="8">IF(BP7="",NA(),BP7)</f>
        <v>111.56</v>
      </c>
      <c r="BQ6" s="33">
        <f t="shared" si="8"/>
        <v>109.84</v>
      </c>
      <c r="BR6" s="33">
        <f t="shared" si="8"/>
        <v>102.87</v>
      </c>
      <c r="BS6" s="33">
        <f t="shared" si="8"/>
        <v>105.88</v>
      </c>
      <c r="BT6" s="33">
        <f t="shared" si="8"/>
        <v>101.27</v>
      </c>
      <c r="BU6" s="33">
        <f t="shared" si="8"/>
        <v>99.61</v>
      </c>
      <c r="BV6" s="33">
        <f t="shared" si="8"/>
        <v>100.27</v>
      </c>
      <c r="BW6" s="33">
        <f t="shared" si="8"/>
        <v>99.46</v>
      </c>
      <c r="BX6" s="33">
        <f t="shared" si="8"/>
        <v>105.21</v>
      </c>
      <c r="BY6" s="32" t="str">
        <f>IF(BY7="","",IF(BY7="-","【-】","【"&amp;SUBSTITUTE(TEXT(BY7,"#,##0.00"),"-","△")&amp;"】"))</f>
        <v>【104.60】</v>
      </c>
      <c r="BZ6" s="33">
        <f>IF(BZ7="",NA(),BZ7)</f>
        <v>107.46</v>
      </c>
      <c r="CA6" s="33">
        <f t="shared" ref="CA6:CI6" si="9">IF(CA7="",NA(),CA7)</f>
        <v>109.26</v>
      </c>
      <c r="CB6" s="33">
        <f t="shared" si="9"/>
        <v>110.96</v>
      </c>
      <c r="CC6" s="33">
        <f t="shared" si="9"/>
        <v>118.1</v>
      </c>
      <c r="CD6" s="33">
        <f t="shared" si="9"/>
        <v>113.96</v>
      </c>
      <c r="CE6" s="33">
        <f t="shared" si="9"/>
        <v>167.74</v>
      </c>
      <c r="CF6" s="33">
        <f t="shared" si="9"/>
        <v>169.59</v>
      </c>
      <c r="CG6" s="33">
        <f t="shared" si="9"/>
        <v>169.62</v>
      </c>
      <c r="CH6" s="33">
        <f t="shared" si="9"/>
        <v>171.78</v>
      </c>
      <c r="CI6" s="33">
        <f t="shared" si="9"/>
        <v>162.59</v>
      </c>
      <c r="CJ6" s="32" t="str">
        <f>IF(CJ7="","",IF(CJ7="-","【-】","【"&amp;SUBSTITUTE(TEXT(CJ7,"#,##0.00"),"-","△")&amp;"】"))</f>
        <v>【164.21】</v>
      </c>
      <c r="CK6" s="33">
        <f>IF(CK7="",NA(),CK7)</f>
        <v>59.06</v>
      </c>
      <c r="CL6" s="33">
        <f t="shared" ref="CL6:CT6" si="10">IF(CL7="",NA(),CL7)</f>
        <v>58.52</v>
      </c>
      <c r="CM6" s="33">
        <f t="shared" si="10"/>
        <v>58.21</v>
      </c>
      <c r="CN6" s="33">
        <f t="shared" si="10"/>
        <v>77.69</v>
      </c>
      <c r="CO6" s="33">
        <f t="shared" si="10"/>
        <v>77.650000000000006</v>
      </c>
      <c r="CP6" s="33">
        <f t="shared" si="10"/>
        <v>60.83</v>
      </c>
      <c r="CQ6" s="33">
        <f t="shared" si="10"/>
        <v>60.04</v>
      </c>
      <c r="CR6" s="33">
        <f t="shared" si="10"/>
        <v>59.88</v>
      </c>
      <c r="CS6" s="33">
        <f t="shared" si="10"/>
        <v>59.68</v>
      </c>
      <c r="CT6" s="33">
        <f t="shared" si="10"/>
        <v>59.17</v>
      </c>
      <c r="CU6" s="32" t="str">
        <f>IF(CU7="","",IF(CU7="-","【-】","【"&amp;SUBSTITUTE(TEXT(CU7,"#,##0.00"),"-","△")&amp;"】"))</f>
        <v>【59.80】</v>
      </c>
      <c r="CV6" s="33">
        <f>IF(CV7="",NA(),CV7)</f>
        <v>94.07</v>
      </c>
      <c r="CW6" s="33">
        <f t="shared" ref="CW6:DE6" si="11">IF(CW7="",NA(),CW7)</f>
        <v>93.64</v>
      </c>
      <c r="CX6" s="33">
        <f t="shared" si="11"/>
        <v>94.17</v>
      </c>
      <c r="CY6" s="33">
        <f t="shared" si="11"/>
        <v>94.4</v>
      </c>
      <c r="CZ6" s="33">
        <f t="shared" si="11"/>
        <v>92.81</v>
      </c>
      <c r="DA6" s="33">
        <f t="shared" si="11"/>
        <v>87.92</v>
      </c>
      <c r="DB6" s="33">
        <f t="shared" si="11"/>
        <v>87.33</v>
      </c>
      <c r="DC6" s="33">
        <f t="shared" si="11"/>
        <v>87.65</v>
      </c>
      <c r="DD6" s="33">
        <f t="shared" si="11"/>
        <v>87.63</v>
      </c>
      <c r="DE6" s="33">
        <f t="shared" si="11"/>
        <v>87.6</v>
      </c>
      <c r="DF6" s="32" t="str">
        <f>IF(DF7="","",IF(DF7="-","【-】","【"&amp;SUBSTITUTE(TEXT(DF7,"#,##0.00"),"-","△")&amp;"】"))</f>
        <v>【89.78】</v>
      </c>
      <c r="DG6" s="33">
        <f>IF(DG7="",NA(),DG7)</f>
        <v>46.27</v>
      </c>
      <c r="DH6" s="33">
        <f t="shared" ref="DH6:DP6" si="12">IF(DH7="",NA(),DH7)</f>
        <v>46.31</v>
      </c>
      <c r="DI6" s="33">
        <f t="shared" si="12"/>
        <v>47.39</v>
      </c>
      <c r="DJ6" s="33">
        <f t="shared" si="12"/>
        <v>47.8</v>
      </c>
      <c r="DK6" s="33">
        <f t="shared" si="12"/>
        <v>47.82</v>
      </c>
      <c r="DL6" s="33">
        <f t="shared" si="12"/>
        <v>36.700000000000003</v>
      </c>
      <c r="DM6" s="33">
        <f t="shared" si="12"/>
        <v>37.71</v>
      </c>
      <c r="DN6" s="33">
        <f t="shared" si="12"/>
        <v>38.69</v>
      </c>
      <c r="DO6" s="33">
        <f t="shared" si="12"/>
        <v>39.65</v>
      </c>
      <c r="DP6" s="33">
        <f t="shared" si="12"/>
        <v>45.25</v>
      </c>
      <c r="DQ6" s="32" t="str">
        <f>IF(DQ7="","",IF(DQ7="-","【-】","【"&amp;SUBSTITUTE(TEXT(DQ7,"#,##0.00"),"-","△")&amp;"】"))</f>
        <v>【46.31】</v>
      </c>
      <c r="DR6" s="33">
        <f>IF(DR7="",NA(),DR7)</f>
        <v>12.94</v>
      </c>
      <c r="DS6" s="33">
        <f t="shared" ref="DS6:EA6" si="13">IF(DS7="",NA(),DS7)</f>
        <v>11.57</v>
      </c>
      <c r="DT6" s="33">
        <f t="shared" si="13"/>
        <v>10.24</v>
      </c>
      <c r="DU6" s="33">
        <f t="shared" si="13"/>
        <v>8.93</v>
      </c>
      <c r="DV6" s="33">
        <f t="shared" si="13"/>
        <v>11.1</v>
      </c>
      <c r="DW6" s="33">
        <f t="shared" si="13"/>
        <v>6.92</v>
      </c>
      <c r="DX6" s="33">
        <f t="shared" si="13"/>
        <v>7.67</v>
      </c>
      <c r="DY6" s="33">
        <f t="shared" si="13"/>
        <v>8.4</v>
      </c>
      <c r="DZ6" s="33">
        <f t="shared" si="13"/>
        <v>9.7100000000000009</v>
      </c>
      <c r="EA6" s="33">
        <f t="shared" si="13"/>
        <v>10.71</v>
      </c>
      <c r="EB6" s="32" t="str">
        <f>IF(EB7="","",IF(EB7="-","【-】","【"&amp;SUBSTITUTE(TEXT(EB7,"#,##0.00"),"-","△")&amp;"】"))</f>
        <v>【12.42】</v>
      </c>
      <c r="EC6" s="33">
        <f>IF(EC7="",NA(),EC7)</f>
        <v>1.45</v>
      </c>
      <c r="ED6" s="33">
        <f t="shared" ref="ED6:EL6" si="14">IF(ED7="",NA(),ED7)</f>
        <v>1.6</v>
      </c>
      <c r="EE6" s="33">
        <f t="shared" si="14"/>
        <v>1.69</v>
      </c>
      <c r="EF6" s="33">
        <f t="shared" si="14"/>
        <v>1.79</v>
      </c>
      <c r="EG6" s="33">
        <f t="shared" si="14"/>
        <v>1.81</v>
      </c>
      <c r="EH6" s="33">
        <f t="shared" si="14"/>
        <v>0.82</v>
      </c>
      <c r="EI6" s="33">
        <f t="shared" si="14"/>
        <v>0.84</v>
      </c>
      <c r="EJ6" s="33">
        <f t="shared" si="14"/>
        <v>0.78</v>
      </c>
      <c r="EK6" s="33">
        <f t="shared" si="14"/>
        <v>0.83</v>
      </c>
      <c r="EL6" s="33">
        <f t="shared" si="14"/>
        <v>0.72</v>
      </c>
      <c r="EM6" s="32" t="str">
        <f>IF(EM7="","",IF(EM7="-","【-】","【"&amp;SUBSTITUTE(TEXT(EM7,"#,##0.00"),"-","△")&amp;"】"))</f>
        <v>【0.78】</v>
      </c>
    </row>
    <row r="7" spans="1:143" s="34" customFormat="1" x14ac:dyDescent="0.15">
      <c r="A7" s="26"/>
      <c r="B7" s="35">
        <v>2014</v>
      </c>
      <c r="C7" s="35">
        <v>232173</v>
      </c>
      <c r="D7" s="35">
        <v>46</v>
      </c>
      <c r="E7" s="35">
        <v>1</v>
      </c>
      <c r="F7" s="35">
        <v>0</v>
      </c>
      <c r="G7" s="35">
        <v>1</v>
      </c>
      <c r="H7" s="35" t="s">
        <v>93</v>
      </c>
      <c r="I7" s="35" t="s">
        <v>94</v>
      </c>
      <c r="J7" s="35" t="s">
        <v>95</v>
      </c>
      <c r="K7" s="35" t="s">
        <v>96</v>
      </c>
      <c r="L7" s="35" t="s">
        <v>97</v>
      </c>
      <c r="M7" s="36" t="s">
        <v>98</v>
      </c>
      <c r="N7" s="36">
        <v>84.88</v>
      </c>
      <c r="O7" s="36">
        <v>93.53</v>
      </c>
      <c r="P7" s="36">
        <v>2106</v>
      </c>
      <c r="Q7" s="36">
        <v>101204</v>
      </c>
      <c r="R7" s="36">
        <v>30.2</v>
      </c>
      <c r="S7" s="36">
        <v>3351.13</v>
      </c>
      <c r="T7" s="36">
        <v>94544</v>
      </c>
      <c r="U7" s="36">
        <v>30.2</v>
      </c>
      <c r="V7" s="36">
        <v>3130.6</v>
      </c>
      <c r="W7" s="36">
        <v>116.51</v>
      </c>
      <c r="X7" s="36">
        <v>113.62</v>
      </c>
      <c r="Y7" s="36">
        <v>113.75</v>
      </c>
      <c r="Z7" s="36">
        <v>106.32</v>
      </c>
      <c r="AA7" s="36">
        <v>109.28</v>
      </c>
      <c r="AB7" s="36">
        <v>108.89</v>
      </c>
      <c r="AC7" s="36">
        <v>107.68</v>
      </c>
      <c r="AD7" s="36">
        <v>108.24</v>
      </c>
      <c r="AE7" s="36">
        <v>107.8</v>
      </c>
      <c r="AF7" s="36">
        <v>111.96</v>
      </c>
      <c r="AG7" s="36">
        <v>113.03</v>
      </c>
      <c r="AH7" s="36">
        <v>0</v>
      </c>
      <c r="AI7" s="36">
        <v>0</v>
      </c>
      <c r="AJ7" s="36">
        <v>0</v>
      </c>
      <c r="AK7" s="36">
        <v>0</v>
      </c>
      <c r="AL7" s="36">
        <v>0</v>
      </c>
      <c r="AM7" s="36">
        <v>4.4400000000000004</v>
      </c>
      <c r="AN7" s="36">
        <v>4.67</v>
      </c>
      <c r="AO7" s="36">
        <v>4.46</v>
      </c>
      <c r="AP7" s="36">
        <v>4.3899999999999997</v>
      </c>
      <c r="AQ7" s="36">
        <v>0.41</v>
      </c>
      <c r="AR7" s="36">
        <v>0.81</v>
      </c>
      <c r="AS7" s="36">
        <v>1183.5</v>
      </c>
      <c r="AT7" s="36">
        <v>418.9</v>
      </c>
      <c r="AU7" s="36">
        <v>869.06</v>
      </c>
      <c r="AV7" s="36">
        <v>741.72</v>
      </c>
      <c r="AW7" s="36">
        <v>662.59</v>
      </c>
      <c r="AX7" s="36">
        <v>699.11</v>
      </c>
      <c r="AY7" s="36">
        <v>695.41</v>
      </c>
      <c r="AZ7" s="36">
        <v>701</v>
      </c>
      <c r="BA7" s="36">
        <v>739.59</v>
      </c>
      <c r="BB7" s="36">
        <v>335.95</v>
      </c>
      <c r="BC7" s="36">
        <v>264.16000000000003</v>
      </c>
      <c r="BD7" s="36">
        <v>158.81</v>
      </c>
      <c r="BE7" s="36">
        <v>154.01</v>
      </c>
      <c r="BF7" s="36">
        <v>146.66999999999999</v>
      </c>
      <c r="BG7" s="36">
        <v>139.22</v>
      </c>
      <c r="BH7" s="36">
        <v>134.06</v>
      </c>
      <c r="BI7" s="36">
        <v>339.69</v>
      </c>
      <c r="BJ7" s="36">
        <v>343.45</v>
      </c>
      <c r="BK7" s="36">
        <v>330.99</v>
      </c>
      <c r="BL7" s="36">
        <v>324.08999999999997</v>
      </c>
      <c r="BM7" s="36">
        <v>319.82</v>
      </c>
      <c r="BN7" s="36">
        <v>283.72000000000003</v>
      </c>
      <c r="BO7" s="36">
        <v>113.94</v>
      </c>
      <c r="BP7" s="36">
        <v>111.56</v>
      </c>
      <c r="BQ7" s="36">
        <v>109.84</v>
      </c>
      <c r="BR7" s="36">
        <v>102.87</v>
      </c>
      <c r="BS7" s="36">
        <v>105.88</v>
      </c>
      <c r="BT7" s="36">
        <v>101.27</v>
      </c>
      <c r="BU7" s="36">
        <v>99.61</v>
      </c>
      <c r="BV7" s="36">
        <v>100.27</v>
      </c>
      <c r="BW7" s="36">
        <v>99.46</v>
      </c>
      <c r="BX7" s="36">
        <v>105.21</v>
      </c>
      <c r="BY7" s="36">
        <v>104.6</v>
      </c>
      <c r="BZ7" s="36">
        <v>107.46</v>
      </c>
      <c r="CA7" s="36">
        <v>109.26</v>
      </c>
      <c r="CB7" s="36">
        <v>110.96</v>
      </c>
      <c r="CC7" s="36">
        <v>118.1</v>
      </c>
      <c r="CD7" s="36">
        <v>113.96</v>
      </c>
      <c r="CE7" s="36">
        <v>167.74</v>
      </c>
      <c r="CF7" s="36">
        <v>169.59</v>
      </c>
      <c r="CG7" s="36">
        <v>169.62</v>
      </c>
      <c r="CH7" s="36">
        <v>171.78</v>
      </c>
      <c r="CI7" s="36">
        <v>162.59</v>
      </c>
      <c r="CJ7" s="36">
        <v>164.21</v>
      </c>
      <c r="CK7" s="36">
        <v>59.06</v>
      </c>
      <c r="CL7" s="36">
        <v>58.52</v>
      </c>
      <c r="CM7" s="36">
        <v>58.21</v>
      </c>
      <c r="CN7" s="36">
        <v>77.69</v>
      </c>
      <c r="CO7" s="36">
        <v>77.650000000000006</v>
      </c>
      <c r="CP7" s="36">
        <v>60.83</v>
      </c>
      <c r="CQ7" s="36">
        <v>60.04</v>
      </c>
      <c r="CR7" s="36">
        <v>59.88</v>
      </c>
      <c r="CS7" s="36">
        <v>59.68</v>
      </c>
      <c r="CT7" s="36">
        <v>59.17</v>
      </c>
      <c r="CU7" s="36">
        <v>59.8</v>
      </c>
      <c r="CV7" s="36">
        <v>94.07</v>
      </c>
      <c r="CW7" s="36">
        <v>93.64</v>
      </c>
      <c r="CX7" s="36">
        <v>94.17</v>
      </c>
      <c r="CY7" s="36">
        <v>94.4</v>
      </c>
      <c r="CZ7" s="36">
        <v>92.81</v>
      </c>
      <c r="DA7" s="36">
        <v>87.92</v>
      </c>
      <c r="DB7" s="36">
        <v>87.33</v>
      </c>
      <c r="DC7" s="36">
        <v>87.65</v>
      </c>
      <c r="DD7" s="36">
        <v>87.63</v>
      </c>
      <c r="DE7" s="36">
        <v>87.6</v>
      </c>
      <c r="DF7" s="36">
        <v>89.78</v>
      </c>
      <c r="DG7" s="36">
        <v>46.27</v>
      </c>
      <c r="DH7" s="36">
        <v>46.31</v>
      </c>
      <c r="DI7" s="36">
        <v>47.39</v>
      </c>
      <c r="DJ7" s="36">
        <v>47.8</v>
      </c>
      <c r="DK7" s="36">
        <v>47.82</v>
      </c>
      <c r="DL7" s="36">
        <v>36.700000000000003</v>
      </c>
      <c r="DM7" s="36">
        <v>37.71</v>
      </c>
      <c r="DN7" s="36">
        <v>38.69</v>
      </c>
      <c r="DO7" s="36">
        <v>39.65</v>
      </c>
      <c r="DP7" s="36">
        <v>45.25</v>
      </c>
      <c r="DQ7" s="36">
        <v>46.31</v>
      </c>
      <c r="DR7" s="36">
        <v>12.94</v>
      </c>
      <c r="DS7" s="36">
        <v>11.57</v>
      </c>
      <c r="DT7" s="36">
        <v>10.24</v>
      </c>
      <c r="DU7" s="36">
        <v>8.93</v>
      </c>
      <c r="DV7" s="36">
        <v>11.1</v>
      </c>
      <c r="DW7" s="36">
        <v>6.92</v>
      </c>
      <c r="DX7" s="36">
        <v>7.67</v>
      </c>
      <c r="DY7" s="36">
        <v>8.4</v>
      </c>
      <c r="DZ7" s="36">
        <v>9.7100000000000009</v>
      </c>
      <c r="EA7" s="36">
        <v>10.71</v>
      </c>
      <c r="EB7" s="36">
        <v>12.42</v>
      </c>
      <c r="EC7" s="36">
        <v>1.45</v>
      </c>
      <c r="ED7" s="36">
        <v>1.6</v>
      </c>
      <c r="EE7" s="36">
        <v>1.69</v>
      </c>
      <c r="EF7" s="36">
        <v>1.79</v>
      </c>
      <c r="EG7" s="36">
        <v>1.81</v>
      </c>
      <c r="EH7" s="36">
        <v>0.82</v>
      </c>
      <c r="EI7" s="36">
        <v>0.84</v>
      </c>
      <c r="EJ7" s="36">
        <v>0.78</v>
      </c>
      <c r="EK7" s="36">
        <v>0.83</v>
      </c>
      <c r="EL7" s="36">
        <v>0.72</v>
      </c>
      <c r="EM7" s="36">
        <v>0.78</v>
      </c>
    </row>
    <row r="8" spans="1:143" x14ac:dyDescent="0.15">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x14ac:dyDescent="0.15">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x14ac:dyDescent="0.15">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愛知県</cp:lastModifiedBy>
  <cp:lastPrinted>2016-02-24T02:30:35Z</cp:lastPrinted>
  <dcterms:created xsi:type="dcterms:W3CDTF">2016-02-03T07:22:28Z</dcterms:created>
  <dcterms:modified xsi:type="dcterms:W3CDTF">2016-02-24T02:31:35Z</dcterms:modified>
  <cp:category/>
</cp:coreProperties>
</file>