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0065" yWindow="5325" windowWidth="5040" windowHeight="268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<sst xmlns="http://schemas.openxmlformats.org/spreadsheetml/2006/main" count="217" uniqueCount="107">
  <si>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</si>
  <si>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</si>
  <si>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</si>
  <si>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</si>
  <si>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</si>
  <si>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</si>
  <si>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</si>
  <si>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</si>
  <si>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</si>
  <si>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</si>
  <si>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</si>
  <si>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</si>
  <si>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</si>
  <si>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</si>
  <si>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</si>
  <si>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</si>
  <si>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</si>
  <si>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</si>
  <si>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</si>
  <si>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</si>
  <si>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</si>
  <si>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</si>
  <si>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</si>
  <si>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</si>
  <si>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</si>
  <si>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</si>
  <si>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</si>
  <si>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</si>
  <si>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</si>
  <si>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</si>
  <si>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</si>
  <si>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</si>
  <si>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</si>
  <si>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</si>
  <si>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</si>
  <si>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</si>
  <si>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</si>
  <si>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</si>
  <si>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</si>
  <si>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</si>
  <si>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</si>
  <si>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</si>
  <si>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</si>
  <si>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</si>
  <si>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</si>
  <si>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</si>
  <si>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</si>
  <si>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</si>
  <si>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</si>
  <si>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</si>
  <si>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</si>
  <si>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</si>
  <si>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</si>
  <si>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</si>
  <si>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</si>
  <si>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</si>
  <si>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</si>
  <si>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</si>
  <si>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</si>
  <si>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</si>
  <si>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</si>
  <si>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</si>
  <si>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</si>
  <si>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</si>
  <si>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</si>
  <si>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</si>
  <si>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</si>
  <si>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</si>
  <si>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</si>
  <si>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</si>
  <si>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</si>
  <si>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</si>
  <si>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</si>
  <si>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</si>
  <si>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</si>
  <si>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</si>
  <si>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</si>
  <si>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</si>
  <si>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</si>
  <si>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</si>
  <si>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</si>
  <si>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</si>
  <si>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</si>
  <si>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</si>
  <si>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</si>
  <si>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</si>
  <si>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</si>
  <si>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</si>
  <si>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</si>
  <si>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</si>
  <si>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</si>
  <si>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</si>
  <si>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</si>
  <si>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小牧市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</si>
  <si>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</si>
  <si>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</si>
  <si>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</si>
  <si>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</si>
  <si>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</si>
  <si>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</si>
  <si>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</si>
  <si>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</si>
  <si>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</si>
  <si>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</si>
  <si>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①⑤の指標でH25以前の値とH26の値の差が大きいのは、会計制度変更に伴う計上方法の違いによるものであり、経営実態の変化によるものではありません。
①、⑤いずれの指標値とも類似団体平均を下回る原因は、経常収益の根幹をなす給水収益の減少、経常費用に占める減価償却費の増加や高止まりしている受水費等です。
③の指標で、H25以降の比率が類似団体平均を上回るようになったのは、保有していた額面の大きい長期国債（固定資産）が償還され、現金（流動資産）化されたことによります。
④の指標で、企業債残高に対する給水収益の比率は、類似団体に比べて良好であることがわかります。ただし、本市水道事業はH18以降新規借入を行っていないこと、また、給水収益の減少が続いていることに留意が必要です。
⑦⑧の指標より、本市水道事業は類似団体に比べ、施設の効率性や配水量の効率性は優れていることがわかります。
一方、⑤⑥の指標より、本市水道事業は給水に係る費用を給水収益で賄いきれておらず、類似団体平均に比べてもその水準が低いことがわかります。
</t>
    <rPh sb="3" eb="5">
      <t>シヒョウ</t>
    </rPh>
    <rPh sb="9" eb="11">
      <t>イゼン</t>
    </rPh>
    <rPh sb="12" eb="13">
      <t>アタイ</t>
    </rPh>
    <rPh sb="18" eb="19">
      <t>アタイ</t>
    </rPh>
    <rPh sb="20" eb="21">
      <t>サ</t>
    </rPh>
    <rPh sb="22" eb="23">
      <t>オオ</t>
    </rPh>
    <rPh sb="28" eb="30">
      <t>カイケイ</t>
    </rPh>
    <rPh sb="30" eb="32">
      <t>セイド</t>
    </rPh>
    <rPh sb="32" eb="34">
      <t>ヘンコウ</t>
    </rPh>
    <rPh sb="35" eb="36">
      <t>トモナ</t>
    </rPh>
    <rPh sb="37" eb="39">
      <t>ケイジョウ</t>
    </rPh>
    <rPh sb="39" eb="41">
      <t>ホウホウ</t>
    </rPh>
    <rPh sb="42" eb="43">
      <t>チガ</t>
    </rPh>
    <rPh sb="53" eb="55">
      <t>ケイエイ</t>
    </rPh>
    <rPh sb="55" eb="57">
      <t>ジッタイ</t>
    </rPh>
    <rPh sb="58" eb="60">
      <t>ヘンカ</t>
    </rPh>
    <rPh sb="81" eb="83">
      <t>シヒョウ</t>
    </rPh>
    <rPh sb="83" eb="84">
      <t>チ</t>
    </rPh>
    <rPh sb="86" eb="88">
      <t>ルイジ</t>
    </rPh>
    <rPh sb="88" eb="90">
      <t>ダンタイ</t>
    </rPh>
    <rPh sb="90" eb="92">
      <t>ヘイキン</t>
    </rPh>
    <rPh sb="93" eb="95">
      <t>シタマワ</t>
    </rPh>
    <rPh sb="96" eb="98">
      <t>ゲンイン</t>
    </rPh>
    <rPh sb="100" eb="102">
      <t>ケイジョウ</t>
    </rPh>
    <rPh sb="102" eb="104">
      <t>シュウエキ</t>
    </rPh>
    <rPh sb="105" eb="107">
      <t>コンカン</t>
    </rPh>
    <rPh sb="110" eb="112">
      <t>キュウスイ</t>
    </rPh>
    <rPh sb="112" eb="114">
      <t>シュウエキ</t>
    </rPh>
    <rPh sb="115" eb="117">
      <t>ゲンショウ</t>
    </rPh>
    <rPh sb="118" eb="120">
      <t>ケイジョウ</t>
    </rPh>
    <rPh sb="120" eb="122">
      <t>ヒヨウ</t>
    </rPh>
    <rPh sb="123" eb="124">
      <t>シ</t>
    </rPh>
    <rPh sb="126" eb="128">
      <t>ゲンカ</t>
    </rPh>
    <rPh sb="128" eb="130">
      <t>ショウキャク</t>
    </rPh>
    <rPh sb="130" eb="131">
      <t>ヒ</t>
    </rPh>
    <rPh sb="132" eb="134">
      <t>ゾウカ</t>
    </rPh>
    <rPh sb="135" eb="137">
      <t>タカド</t>
    </rPh>
    <rPh sb="143" eb="146">
      <t>ジュスイヒ</t>
    </rPh>
    <rPh sb="146" eb="147">
      <t>ナド</t>
    </rPh>
    <rPh sb="238" eb="240">
      <t>シヒョウ</t>
    </rPh>
    <rPh sb="242" eb="244">
      <t>キギョウ</t>
    </rPh>
    <rPh sb="244" eb="245">
      <t>サイ</t>
    </rPh>
    <rPh sb="245" eb="247">
      <t>ザンダカ</t>
    </rPh>
    <rPh sb="248" eb="249">
      <t>タイ</t>
    </rPh>
    <rPh sb="251" eb="253">
      <t>キュウスイ</t>
    </rPh>
    <rPh sb="253" eb="255">
      <t>シュウエキ</t>
    </rPh>
    <rPh sb="256" eb="258">
      <t>ヒリツ</t>
    </rPh>
    <rPh sb="260" eb="262">
      <t>ルイジ</t>
    </rPh>
    <rPh sb="262" eb="264">
      <t>ダンタイ</t>
    </rPh>
    <rPh sb="265" eb="266">
      <t>クラ</t>
    </rPh>
    <rPh sb="268" eb="270">
      <t>リョウコウ</t>
    </rPh>
    <rPh sb="286" eb="287">
      <t>ホン</t>
    </rPh>
    <rPh sb="287" eb="288">
      <t>シ</t>
    </rPh>
    <rPh sb="288" eb="290">
      <t>スイドウ</t>
    </rPh>
    <rPh sb="290" eb="292">
      <t>ジギョウ</t>
    </rPh>
    <rPh sb="296" eb="298">
      <t>イコウ</t>
    </rPh>
    <rPh sb="298" eb="300">
      <t>シンキ</t>
    </rPh>
    <rPh sb="300" eb="302">
      <t>カリイレ</t>
    </rPh>
    <rPh sb="303" eb="304">
      <t>オコナ</t>
    </rPh>
    <rPh sb="315" eb="317">
      <t>キュウスイ</t>
    </rPh>
    <rPh sb="317" eb="319">
      <t>シュウエキ</t>
    </rPh>
    <rPh sb="320" eb="322">
      <t>ゲンショウ</t>
    </rPh>
    <rPh sb="344" eb="346">
      <t>シヒョウ</t>
    </rPh>
    <rPh sb="349" eb="350">
      <t>ホン</t>
    </rPh>
    <rPh sb="350" eb="351">
      <t>シ</t>
    </rPh>
    <rPh sb="351" eb="353">
      <t>スイドウ</t>
    </rPh>
    <rPh sb="353" eb="355">
      <t>ジギョウ</t>
    </rPh>
    <rPh sb="356" eb="358">
      <t>ルイジ</t>
    </rPh>
    <rPh sb="358" eb="360">
      <t>ダンタイ</t>
    </rPh>
    <rPh sb="361" eb="362">
      <t>クラ</t>
    </rPh>
    <rPh sb="364" eb="366">
      <t>シセツ</t>
    </rPh>
    <rPh sb="367" eb="370">
      <t>コウリツセイ</t>
    </rPh>
    <rPh sb="371" eb="373">
      <t>ハイスイ</t>
    </rPh>
    <rPh sb="373" eb="374">
      <t>リョウ</t>
    </rPh>
    <rPh sb="375" eb="378">
      <t>コウリツセイ</t>
    </rPh>
    <rPh sb="379" eb="380">
      <t>スグ</t>
    </rPh>
    <rPh sb="394" eb="396">
      <t>イッポウ</t>
    </rPh>
    <rPh sb="400" eb="402">
      <t>シヒョウ</t>
    </rPh>
    <rPh sb="405" eb="406">
      <t>ホン</t>
    </rPh>
    <rPh sb="406" eb="407">
      <t>シ</t>
    </rPh>
    <rPh sb="407" eb="409">
      <t>スイドウ</t>
    </rPh>
    <rPh sb="409" eb="411">
      <t>ジギョウ</t>
    </rPh>
    <rPh sb="412" eb="414">
      <t>キュウスイ</t>
    </rPh>
    <rPh sb="415" eb="416">
      <t>カカ</t>
    </rPh>
    <rPh sb="417" eb="419">
      <t>ヒヨウ</t>
    </rPh>
    <rPh sb="420" eb="422">
      <t>キュウスイ</t>
    </rPh>
    <rPh sb="422" eb="424">
      <t>シュウエキ</t>
    </rPh>
    <rPh sb="425" eb="426">
      <t>マカナ</t>
    </rPh>
    <rPh sb="434" eb="436">
      <t>ルイジ</t>
    </rPh>
    <rPh sb="436" eb="438">
      <t>ダンタイ</t>
    </rPh>
    <rPh sb="438" eb="440">
      <t>ヘイキン</t>
    </rPh>
    <rPh sb="441" eb="442">
      <t>クラ</t>
    </rPh>
    <rPh sb="447" eb="449">
      <t>スイジュン</t>
    </rPh>
    <rPh sb="450" eb="451">
      <t>ヒク</t>
    </rPh>
    <phoneticPr fontId="4"/>
  </si>
  <si>
    <t>②の指標でH25以前の値とH26の値の差が大きいのは、H25以前は水道事業資産台帳を基に集計していたものを、H26からは新たに導入したGISによる水道施設管理システムによる集計に改めたためです。
③の指標より、管路の更新については類似団体平均以上のペースで行っていることが示されていますが、それでもなお①の指標が類似団体平均値にとどまることから、②の指標で示されるとおり管路の経年化率がいまだ類似団体平均以上であることに加え、管路以外の有形固定資産（施設等）に老朽化が進んだものが多いことがわかります。</t>
    <rPh sb="2" eb="4">
      <t>シヒョウ</t>
    </rPh>
    <rPh sb="8" eb="10">
      <t>イゼン</t>
    </rPh>
    <rPh sb="11" eb="12">
      <t>アタイ</t>
    </rPh>
    <rPh sb="17" eb="18">
      <t>アタイ</t>
    </rPh>
    <rPh sb="19" eb="20">
      <t>サ</t>
    </rPh>
    <rPh sb="21" eb="22">
      <t>オオ</t>
    </rPh>
    <rPh sb="30" eb="32">
      <t>イゼン</t>
    </rPh>
    <rPh sb="33" eb="35">
      <t>スイドウ</t>
    </rPh>
    <rPh sb="35" eb="37">
      <t>ジギョウ</t>
    </rPh>
    <rPh sb="37" eb="39">
      <t>シサン</t>
    </rPh>
    <rPh sb="39" eb="41">
      <t>ダイチョウ</t>
    </rPh>
    <rPh sb="42" eb="43">
      <t>モト</t>
    </rPh>
    <rPh sb="44" eb="46">
      <t>シュウケイ</t>
    </rPh>
    <rPh sb="60" eb="61">
      <t>アラ</t>
    </rPh>
    <rPh sb="63" eb="65">
      <t>ドウニュウ</t>
    </rPh>
    <rPh sb="73" eb="75">
      <t>スイドウ</t>
    </rPh>
    <rPh sb="75" eb="77">
      <t>シセツ</t>
    </rPh>
    <rPh sb="77" eb="79">
      <t>カンリ</t>
    </rPh>
    <rPh sb="86" eb="88">
      <t>シュウケイ</t>
    </rPh>
    <rPh sb="89" eb="90">
      <t>アラタ</t>
    </rPh>
    <rPh sb="101" eb="103">
      <t>シヒョウ</t>
    </rPh>
    <rPh sb="106" eb="108">
      <t>カンロ</t>
    </rPh>
    <rPh sb="109" eb="111">
      <t>コウシン</t>
    </rPh>
    <rPh sb="116" eb="118">
      <t>ルイジ</t>
    </rPh>
    <rPh sb="118" eb="120">
      <t>ダンタイ</t>
    </rPh>
    <rPh sb="120" eb="122">
      <t>ヘイキン</t>
    </rPh>
    <rPh sb="122" eb="124">
      <t>イジョウ</t>
    </rPh>
    <rPh sb="129" eb="130">
      <t>オコナ</t>
    </rPh>
    <rPh sb="137" eb="138">
      <t>シメ</t>
    </rPh>
    <rPh sb="154" eb="156">
      <t>シヒョウ</t>
    </rPh>
    <rPh sb="157" eb="159">
      <t>ルイジ</t>
    </rPh>
    <rPh sb="159" eb="161">
      <t>ダンタイ</t>
    </rPh>
    <rPh sb="161" eb="164">
      <t>ヘイキンチ</t>
    </rPh>
    <rPh sb="176" eb="178">
      <t>シヒョウ</t>
    </rPh>
    <rPh sb="179" eb="180">
      <t>シメ</t>
    </rPh>
    <rPh sb="186" eb="188">
      <t>カンロ</t>
    </rPh>
    <rPh sb="189" eb="192">
      <t>ケイネンカ</t>
    </rPh>
    <rPh sb="192" eb="193">
      <t>リツ</t>
    </rPh>
    <rPh sb="197" eb="199">
      <t>ルイジ</t>
    </rPh>
    <rPh sb="199" eb="201">
      <t>ダンタイ</t>
    </rPh>
    <rPh sb="201" eb="203">
      <t>ヘイキン</t>
    </rPh>
    <rPh sb="203" eb="205">
      <t>イジョウ</t>
    </rPh>
    <rPh sb="211" eb="212">
      <t>クワ</t>
    </rPh>
    <rPh sb="214" eb="216">
      <t>カンロ</t>
    </rPh>
    <rPh sb="216" eb="218">
      <t>イガイ</t>
    </rPh>
    <rPh sb="219" eb="221">
      <t>ユウケイ</t>
    </rPh>
    <rPh sb="221" eb="223">
      <t>コテイ</t>
    </rPh>
    <rPh sb="223" eb="225">
      <t>シサン</t>
    </rPh>
    <rPh sb="226" eb="228">
      <t>シセツ</t>
    </rPh>
    <rPh sb="228" eb="229">
      <t>ナド</t>
    </rPh>
    <rPh sb="231" eb="234">
      <t>ロウキュウカ</t>
    </rPh>
    <rPh sb="235" eb="236">
      <t>スス</t>
    </rPh>
    <rPh sb="241" eb="242">
      <t>オオ</t>
    </rPh>
    <phoneticPr fontId="4"/>
  </si>
  <si>
    <t>左表期間について、配水は概ね効率的に行われていますが、配水を支える管路や施設等の老朽化が着実に進んでいるので、これらを計画的に更新していかなくてはなりません。
施設の更新を支えられる資金を確保できるよう、資金調達方法や料金水準について検討が必要です。</t>
    <rPh sb="0" eb="1">
      <t>ヒダリ</t>
    </rPh>
    <rPh sb="1" eb="2">
      <t>オモテ</t>
    </rPh>
    <rPh sb="2" eb="4">
      <t>キカン</t>
    </rPh>
    <rPh sb="9" eb="11">
      <t>ハイスイ</t>
    </rPh>
    <rPh sb="12" eb="13">
      <t>オオム</t>
    </rPh>
    <rPh sb="14" eb="17">
      <t>コウリツテキ</t>
    </rPh>
    <rPh sb="18" eb="19">
      <t>オコナ</t>
    </rPh>
    <rPh sb="27" eb="29">
      <t>ハイスイ</t>
    </rPh>
    <rPh sb="30" eb="31">
      <t>ササ</t>
    </rPh>
    <rPh sb="33" eb="35">
      <t>カンロ</t>
    </rPh>
    <rPh sb="36" eb="38">
      <t>シセツ</t>
    </rPh>
    <rPh sb="38" eb="39">
      <t>ナド</t>
    </rPh>
    <rPh sb="40" eb="43">
      <t>ロウキュウカ</t>
    </rPh>
    <rPh sb="44" eb="46">
      <t>チャクジツ</t>
    </rPh>
    <rPh sb="47" eb="48">
      <t>スス</t>
    </rPh>
    <rPh sb="59" eb="62">
      <t>ケイカクテキ</t>
    </rPh>
    <rPh sb="63" eb="65">
      <t>コウシン</t>
    </rPh>
    <rPh sb="80" eb="82">
      <t>シセツ</t>
    </rPh>
    <rPh sb="83" eb="85">
      <t>コウシン</t>
    </rPh>
    <rPh sb="86" eb="87">
      <t>ササ</t>
    </rPh>
    <rPh sb="91" eb="93">
      <t>シキン</t>
    </rPh>
    <rPh sb="94" eb="96">
      <t>カクホ</t>
    </rPh>
    <rPh sb="102" eb="104">
      <t>シキン</t>
    </rPh>
    <rPh sb="104" eb="106">
      <t>チョウタツ</t>
    </rPh>
    <rPh sb="106" eb="108">
      <t>ホウホウ</t>
    </rPh>
    <rPh sb="109" eb="111">
      <t>リョウキン</t>
    </rPh>
    <rPh sb="111" eb="113">
      <t>スイジュン</t>
    </rPh>
    <rPh sb="117" eb="119">
      <t>ケントウ</t>
    </rPh>
    <rPh sb="120" eb="1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</si>
</sst>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1.49</c:v>
                </c:pt>
                <c:pt idx="1">
                  <c:v>2.31</c:v>
                </c:pt>
                <c:pt idx="2">
                  <c:v>1.7</c:v>
                </c:pt>
                <c:pt idx="3">
                  <c:v>2.06</c:v>
                </c:pt>
                <c:pt idx="4">
                  <c:v>0.96</c:v>
                </c:pt>
              </c:numCache>
            </c:numRef>
          </c:val>
        </c:ser>
        <c:dLbls>
          <c:showLegendKey val="0"/>
          <c:showVal val="0"/>
          <c:showCatName val="0"/>
          <c:showSerName val="0"/>
          <c:showPercent val="0"/>
          <c:showBubbleSize val="0"/>
        </c:dLbls>
        <c:gapWidth val="150"/>
        <c:axId val="158865664"/>
        <c:axId val="15887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158865664"/>
        <c:axId val="158879744"/>
      </c:lineChart>
      <c:dateAx>
        <c:axId val="158865664"/>
        <c:scaling>
          <c:orientation val="minMax"/>
        </c:scaling>
        <c:delete val="1"/>
        <c:axPos val="b"/>
        <c:numFmt formatCode="ge" sourceLinked="1"/>
        <c:majorTickMark val="none"/>
        <c:minorTickMark val="none"/>
        <c:tickLblPos val="none"/>
        <c:crossAx val="158879744"/>
        <c:crosses val="autoZero"/>
        <c:auto val="1"/>
        <c:lblOffset val="100"/>
        <c:baseTimeUnit val="years"/>
      </c:dateAx>
      <c:valAx>
        <c:axId val="15887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86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76.459999999999994</c:v>
                </c:pt>
                <c:pt idx="1">
                  <c:v>75.14</c:v>
                </c:pt>
                <c:pt idx="2">
                  <c:v>73.78</c:v>
                </c:pt>
                <c:pt idx="3">
                  <c:v>73.77</c:v>
                </c:pt>
                <c:pt idx="4">
                  <c:v>73.09</c:v>
                </c:pt>
              </c:numCache>
            </c:numRef>
          </c:val>
        </c:ser>
        <c:dLbls>
          <c:showLegendKey val="0"/>
          <c:showVal val="0"/>
          <c:showCatName val="0"/>
          <c:showSerName val="0"/>
          <c:showPercent val="0"/>
          <c:showBubbleSize val="0"/>
        </c:dLbls>
        <c:gapWidth val="150"/>
        <c:axId val="164104064"/>
        <c:axId val="16410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164104064"/>
        <c:axId val="164105600"/>
      </c:lineChart>
      <c:dateAx>
        <c:axId val="164104064"/>
        <c:scaling>
          <c:orientation val="minMax"/>
        </c:scaling>
        <c:delete val="1"/>
        <c:axPos val="b"/>
        <c:numFmt formatCode="ge" sourceLinked="1"/>
        <c:majorTickMark val="none"/>
        <c:minorTickMark val="none"/>
        <c:tickLblPos val="none"/>
        <c:crossAx val="164105600"/>
        <c:crosses val="autoZero"/>
        <c:auto val="1"/>
        <c:lblOffset val="100"/>
        <c:baseTimeUnit val="years"/>
      </c:dateAx>
      <c:valAx>
        <c:axId val="16410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0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95.12</c:v>
                </c:pt>
                <c:pt idx="1">
                  <c:v>94.91</c:v>
                </c:pt>
                <c:pt idx="2">
                  <c:v>93.89</c:v>
                </c:pt>
                <c:pt idx="3">
                  <c:v>94.14</c:v>
                </c:pt>
                <c:pt idx="4">
                  <c:v>93.56</c:v>
                </c:pt>
              </c:numCache>
            </c:numRef>
          </c:val>
        </c:ser>
        <c:dLbls>
          <c:showLegendKey val="0"/>
          <c:showVal val="0"/>
          <c:showCatName val="0"/>
          <c:showSerName val="0"/>
          <c:showPercent val="0"/>
          <c:showBubbleSize val="0"/>
        </c:dLbls>
        <c:gapWidth val="150"/>
        <c:axId val="164141312"/>
        <c:axId val="16415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164141312"/>
        <c:axId val="164155392"/>
      </c:lineChart>
      <c:dateAx>
        <c:axId val="164141312"/>
        <c:scaling>
          <c:orientation val="minMax"/>
        </c:scaling>
        <c:delete val="1"/>
        <c:axPos val="b"/>
        <c:numFmt formatCode="ge" sourceLinked="1"/>
        <c:majorTickMark val="none"/>
        <c:minorTickMark val="none"/>
        <c:tickLblPos val="none"/>
        <c:crossAx val="164155392"/>
        <c:crosses val="autoZero"/>
        <c:auto val="1"/>
        <c:lblOffset val="100"/>
        <c:baseTimeUnit val="years"/>
      </c:dateAx>
      <c:valAx>
        <c:axId val="16415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1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102.77</c:v>
                </c:pt>
                <c:pt idx="1">
                  <c:v>101.79</c:v>
                </c:pt>
                <c:pt idx="2">
                  <c:v>97.9</c:v>
                </c:pt>
                <c:pt idx="3">
                  <c:v>98.75</c:v>
                </c:pt>
                <c:pt idx="4">
                  <c:v>112.06</c:v>
                </c:pt>
              </c:numCache>
            </c:numRef>
          </c:val>
        </c:ser>
        <c:dLbls>
          <c:showLegendKey val="0"/>
          <c:showVal val="0"/>
          <c:showCatName val="0"/>
          <c:showSerName val="0"/>
          <c:showPercent val="0"/>
          <c:showBubbleSize val="0"/>
        </c:dLbls>
        <c:gapWidth val="150"/>
        <c:axId val="158923392"/>
        <c:axId val="16354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158923392"/>
        <c:axId val="163545472"/>
      </c:lineChart>
      <c:dateAx>
        <c:axId val="158923392"/>
        <c:scaling>
          <c:orientation val="minMax"/>
        </c:scaling>
        <c:delete val="1"/>
        <c:axPos val="b"/>
        <c:numFmt formatCode="ge" sourceLinked="1"/>
        <c:majorTickMark val="none"/>
        <c:minorTickMark val="none"/>
        <c:tickLblPos val="none"/>
        <c:crossAx val="163545472"/>
        <c:crosses val="autoZero"/>
        <c:auto val="1"/>
        <c:lblOffset val="100"/>
        <c:baseTimeUnit val="years"/>
      </c:dateAx>
      <c:valAx>
        <c:axId val="163545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892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44.93</c:v>
                </c:pt>
                <c:pt idx="1">
                  <c:v>45.39</c:v>
                </c:pt>
                <c:pt idx="2">
                  <c:v>46.2</c:v>
                </c:pt>
                <c:pt idx="3">
                  <c:v>46.77</c:v>
                </c:pt>
                <c:pt idx="4">
                  <c:v>48.47</c:v>
                </c:pt>
              </c:numCache>
            </c:numRef>
          </c:val>
        </c:ser>
        <c:dLbls>
          <c:showLegendKey val="0"/>
          <c:showVal val="0"/>
          <c:showCatName val="0"/>
          <c:showSerName val="0"/>
          <c:showPercent val="0"/>
          <c:showBubbleSize val="0"/>
        </c:dLbls>
        <c:gapWidth val="150"/>
        <c:axId val="163646464"/>
        <c:axId val="1636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163646464"/>
        <c:axId val="163652352"/>
      </c:lineChart>
      <c:dateAx>
        <c:axId val="163646464"/>
        <c:scaling>
          <c:orientation val="minMax"/>
        </c:scaling>
        <c:delete val="1"/>
        <c:axPos val="b"/>
        <c:numFmt formatCode="ge" sourceLinked="1"/>
        <c:majorTickMark val="none"/>
        <c:minorTickMark val="none"/>
        <c:tickLblPos val="none"/>
        <c:crossAx val="163652352"/>
        <c:crosses val="autoZero"/>
        <c:auto val="1"/>
        <c:lblOffset val="100"/>
        <c:baseTimeUnit val="years"/>
      </c:dateAx>
      <c:valAx>
        <c:axId val="1636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4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40.799999999999997</c:v>
                </c:pt>
                <c:pt idx="1">
                  <c:v>39.03</c:v>
                </c:pt>
                <c:pt idx="2">
                  <c:v>37.61</c:v>
                </c:pt>
                <c:pt idx="3">
                  <c:v>37.18</c:v>
                </c:pt>
                <c:pt idx="4">
                  <c:v>18.55</c:v>
                </c:pt>
              </c:numCache>
            </c:numRef>
          </c:val>
        </c:ser>
        <c:dLbls>
          <c:showLegendKey val="0"/>
          <c:showVal val="0"/>
          <c:showCatName val="0"/>
          <c:showSerName val="0"/>
          <c:showPercent val="0"/>
          <c:showBubbleSize val="0"/>
        </c:dLbls>
        <c:gapWidth val="150"/>
        <c:axId val="163683712"/>
        <c:axId val="16368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163683712"/>
        <c:axId val="163689600"/>
      </c:lineChart>
      <c:dateAx>
        <c:axId val="163683712"/>
        <c:scaling>
          <c:orientation val="minMax"/>
        </c:scaling>
        <c:delete val="1"/>
        <c:axPos val="b"/>
        <c:numFmt formatCode="ge" sourceLinked="1"/>
        <c:majorTickMark val="none"/>
        <c:minorTickMark val="none"/>
        <c:tickLblPos val="none"/>
        <c:crossAx val="163689600"/>
        <c:crosses val="autoZero"/>
        <c:auto val="1"/>
        <c:lblOffset val="100"/>
        <c:baseTimeUnit val="years"/>
      </c:dateAx>
      <c:valAx>
        <c:axId val="16368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3725312"/>
        <c:axId val="16372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163725312"/>
        <c:axId val="163726848"/>
      </c:lineChart>
      <c:dateAx>
        <c:axId val="163725312"/>
        <c:scaling>
          <c:orientation val="minMax"/>
        </c:scaling>
        <c:delete val="1"/>
        <c:axPos val="b"/>
        <c:numFmt formatCode="ge" sourceLinked="1"/>
        <c:majorTickMark val="none"/>
        <c:minorTickMark val="none"/>
        <c:tickLblPos val="none"/>
        <c:crossAx val="163726848"/>
        <c:crosses val="autoZero"/>
        <c:auto val="1"/>
        <c:lblOffset val="100"/>
        <c:baseTimeUnit val="years"/>
      </c:dateAx>
      <c:valAx>
        <c:axId val="163726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72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445.39</c:v>
                </c:pt>
                <c:pt idx="1">
                  <c:v>588.15</c:v>
                </c:pt>
                <c:pt idx="2">
                  <c:v>615.4</c:v>
                </c:pt>
                <c:pt idx="3">
                  <c:v>872.02</c:v>
                </c:pt>
                <c:pt idx="4">
                  <c:v>613.15</c:v>
                </c:pt>
              </c:numCache>
            </c:numRef>
          </c:val>
        </c:ser>
        <c:dLbls>
          <c:showLegendKey val="0"/>
          <c:showVal val="0"/>
          <c:showCatName val="0"/>
          <c:showSerName val="0"/>
          <c:showPercent val="0"/>
          <c:showBubbleSize val="0"/>
        </c:dLbls>
        <c:gapWidth val="150"/>
        <c:axId val="163766656"/>
        <c:axId val="16376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163766656"/>
        <c:axId val="163768192"/>
      </c:lineChart>
      <c:dateAx>
        <c:axId val="163766656"/>
        <c:scaling>
          <c:orientation val="minMax"/>
        </c:scaling>
        <c:delete val="1"/>
        <c:axPos val="b"/>
        <c:numFmt formatCode="ge" sourceLinked="1"/>
        <c:majorTickMark val="none"/>
        <c:minorTickMark val="none"/>
        <c:tickLblPos val="none"/>
        <c:crossAx val="163768192"/>
        <c:crosses val="autoZero"/>
        <c:auto val="1"/>
        <c:lblOffset val="100"/>
        <c:baseTimeUnit val="years"/>
      </c:dateAx>
      <c:valAx>
        <c:axId val="163768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76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149.16</c:v>
                </c:pt>
                <c:pt idx="1">
                  <c:v>143.30000000000001</c:v>
                </c:pt>
                <c:pt idx="2">
                  <c:v>136</c:v>
                </c:pt>
                <c:pt idx="3">
                  <c:v>125.7</c:v>
                </c:pt>
                <c:pt idx="4">
                  <c:v>117.33</c:v>
                </c:pt>
              </c:numCache>
            </c:numRef>
          </c:val>
        </c:ser>
        <c:dLbls>
          <c:showLegendKey val="0"/>
          <c:showVal val="0"/>
          <c:showCatName val="0"/>
          <c:showSerName val="0"/>
          <c:showPercent val="0"/>
          <c:showBubbleSize val="0"/>
        </c:dLbls>
        <c:gapWidth val="150"/>
        <c:axId val="163795712"/>
        <c:axId val="16379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163795712"/>
        <c:axId val="163797248"/>
      </c:lineChart>
      <c:dateAx>
        <c:axId val="163795712"/>
        <c:scaling>
          <c:orientation val="minMax"/>
        </c:scaling>
        <c:delete val="1"/>
        <c:axPos val="b"/>
        <c:numFmt formatCode="ge" sourceLinked="1"/>
        <c:majorTickMark val="none"/>
        <c:minorTickMark val="none"/>
        <c:tickLblPos val="none"/>
        <c:crossAx val="163797248"/>
        <c:crosses val="autoZero"/>
        <c:auto val="1"/>
        <c:lblOffset val="100"/>
        <c:baseTimeUnit val="years"/>
      </c:dateAx>
      <c:valAx>
        <c:axId val="163797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37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95.26</c:v>
                </c:pt>
                <c:pt idx="1">
                  <c:v>93.44</c:v>
                </c:pt>
                <c:pt idx="2">
                  <c:v>90.3</c:v>
                </c:pt>
                <c:pt idx="3">
                  <c:v>90.54</c:v>
                </c:pt>
                <c:pt idx="4">
                  <c:v>105.65</c:v>
                </c:pt>
              </c:numCache>
            </c:numRef>
          </c:val>
        </c:ser>
        <c:dLbls>
          <c:showLegendKey val="0"/>
          <c:showVal val="0"/>
          <c:showCatName val="0"/>
          <c:showSerName val="0"/>
          <c:showPercent val="0"/>
          <c:showBubbleSize val="0"/>
        </c:dLbls>
        <c:gapWidth val="150"/>
        <c:axId val="163832960"/>
        <c:axId val="16383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163832960"/>
        <c:axId val="163834496"/>
      </c:lineChart>
      <c:dateAx>
        <c:axId val="163832960"/>
        <c:scaling>
          <c:orientation val="minMax"/>
        </c:scaling>
        <c:delete val="1"/>
        <c:axPos val="b"/>
        <c:numFmt formatCode="ge" sourceLinked="1"/>
        <c:majorTickMark val="none"/>
        <c:minorTickMark val="none"/>
        <c:tickLblPos val="none"/>
        <c:crossAx val="163834496"/>
        <c:crosses val="autoZero"/>
        <c:auto val="1"/>
        <c:lblOffset val="100"/>
        <c:baseTimeUnit val="years"/>
      </c:dateAx>
      <c:valAx>
        <c:axId val="16383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8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133.03</c:v>
                </c:pt>
                <c:pt idx="1">
                  <c:v>135.02000000000001</c:v>
                </c:pt>
                <c:pt idx="2">
                  <c:v>139.34</c:v>
                </c:pt>
                <c:pt idx="3">
                  <c:v>139.03</c:v>
                </c:pt>
                <c:pt idx="4">
                  <c:v>119.07</c:v>
                </c:pt>
              </c:numCache>
            </c:numRef>
          </c:val>
        </c:ser>
        <c:dLbls>
          <c:showLegendKey val="0"/>
          <c:showVal val="0"/>
          <c:showCatName val="0"/>
          <c:showSerName val="0"/>
          <c:showPercent val="0"/>
          <c:showBubbleSize val="0"/>
        </c:dLbls>
        <c:gapWidth val="150"/>
        <c:axId val="164075008"/>
        <c:axId val="16407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164075008"/>
        <c:axId val="164076544"/>
      </c:lineChart>
      <c:dateAx>
        <c:axId val="164075008"/>
        <c:scaling>
          <c:orientation val="minMax"/>
        </c:scaling>
        <c:delete val="1"/>
        <c:axPos val="b"/>
        <c:numFmt formatCode="ge" sourceLinked="1"/>
        <c:majorTickMark val="none"/>
        <c:minorTickMark val="none"/>
        <c:tickLblPos val="none"/>
        <c:crossAx val="164076544"/>
        <c:crosses val="autoZero"/>
        <c:auto val="1"/>
        <c:lblOffset val="100"/>
        <c:baseTimeUnit val="years"/>
      </c:dateAx>
      <c:valAx>
        <c:axId val="16407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7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小牧市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153744</v>
      </c>
      <c r="AJ8" s="56"/>
      <c r="AK8" s="56"/>
      <c r="AL8" s="56"/>
      <c r="AM8" s="56"/>
      <c r="AN8" s="56"/>
      <c r="AO8" s="56"/>
      <c r="AP8" s="57"/>
      <c r="AQ8" s="47">
        <f>データ!R6</f>
        <v>62.81</v>
      </c>
      <c r="AR8" s="47"/>
      <c r="AS8" s="47"/>
      <c r="AT8" s="47"/>
      <c r="AU8" s="47"/>
      <c r="AV8" s="47"/>
      <c r="AW8" s="47"/>
      <c r="AX8" s="47"/>
      <c r="AY8" s="47">
        <f>データ!S6</f>
        <v>2447.7600000000002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86.51</v>
      </c>
      <c r="K10" s="47"/>
      <c r="L10" s="47"/>
      <c r="M10" s="47"/>
      <c r="N10" s="47"/>
      <c r="O10" s="47"/>
      <c r="P10" s="47"/>
      <c r="Q10" s="47"/>
      <c r="R10" s="47">
        <f>データ!O6</f>
        <v>99.93</v>
      </c>
      <c r="S10" s="47"/>
      <c r="T10" s="47"/>
      <c r="U10" s="47"/>
      <c r="V10" s="47"/>
      <c r="W10" s="47"/>
      <c r="X10" s="47"/>
      <c r="Y10" s="47"/>
      <c r="Z10" s="78">
        <f>データ!P6</f>
        <v>1863</v>
      </c>
      <c r="AA10" s="78"/>
      <c r="AB10" s="78"/>
      <c r="AC10" s="78"/>
      <c r="AD10" s="78"/>
      <c r="AE10" s="78"/>
      <c r="AF10" s="78"/>
      <c r="AG10" s="78"/>
      <c r="AH10" s="2"/>
      <c r="AI10" s="78">
        <f>データ!T6</f>
        <v>153571</v>
      </c>
      <c r="AJ10" s="78"/>
      <c r="AK10" s="78"/>
      <c r="AL10" s="78"/>
      <c r="AM10" s="78"/>
      <c r="AN10" s="78"/>
      <c r="AO10" s="78"/>
      <c r="AP10" s="78"/>
      <c r="AQ10" s="47">
        <f>データ!U6</f>
        <v>62.81</v>
      </c>
      <c r="AR10" s="47"/>
      <c r="AS10" s="47"/>
      <c r="AT10" s="47"/>
      <c r="AU10" s="47"/>
      <c r="AV10" s="47"/>
      <c r="AW10" s="47"/>
      <c r="AX10" s="47"/>
      <c r="AY10" s="47">
        <f>データ!V6</f>
        <v>2445.0100000000002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232190</v>
      </c>
      <c r="D6" s="31">
        <f t="shared" si="3"/>
        <v>46</v>
      </c>
      <c r="E6" s="31">
        <f t="shared" si="3"/>
        <v>1</v>
      </c>
      <c r="F6" s="31">
        <f t="shared" si="3"/>
        <v>0</v>
      </c>
      <c r="G6" s="31">
        <f t="shared" si="3"/>
        <v>1</v>
      </c>
      <c r="H6" s="31" t="str">
        <f t="shared" si="3"/>
        <v>愛知県　小牧市</v>
      </c>
      <c r="I6" s="31" t="str">
        <f t="shared" si="3"/>
        <v>法適用</v>
      </c>
      <c r="J6" s="31" t="str">
        <f t="shared" si="3"/>
        <v>水道事業</v>
      </c>
      <c r="K6" s="31" t="str">
        <f t="shared" si="3"/>
        <v>末端給水事業</v>
      </c>
      <c r="L6" s="31" t="str">
        <f t="shared" si="3"/>
        <v>A2</v>
      </c>
      <c r="M6" s="32" t="str">
        <f t="shared" si="3"/>
        <v>-</v>
      </c>
      <c r="N6" s="32">
        <f t="shared" si="3"/>
        <v>86.51</v>
      </c>
      <c r="O6" s="32">
        <f t="shared" si="3"/>
        <v>99.93</v>
      </c>
      <c r="P6" s="32">
        <f t="shared" si="3"/>
        <v>1863</v>
      </c>
      <c r="Q6" s="32">
        <f t="shared" si="3"/>
        <v>153744</v>
      </c>
      <c r="R6" s="32">
        <f t="shared" si="3"/>
        <v>62.81</v>
      </c>
      <c r="S6" s="32">
        <f t="shared" si="3"/>
        <v>2447.7600000000002</v>
      </c>
      <c r="T6" s="32">
        <f t="shared" si="3"/>
        <v>153571</v>
      </c>
      <c r="U6" s="32">
        <f t="shared" si="3"/>
        <v>62.81</v>
      </c>
      <c r="V6" s="32">
        <f t="shared" si="3"/>
        <v>2445.0100000000002</v>
      </c>
      <c r="W6" s="33">
        <f>IF(W7="",NA(),W7)</f>
        <v>102.77</v>
      </c>
      <c r="X6" s="33">
        <f t="shared" ref="X6:AF6" si="4">IF(X7="",NA(),X7)</f>
        <v>101.79</v>
      </c>
      <c r="Y6" s="33">
        <f t="shared" si="4"/>
        <v>97.9</v>
      </c>
      <c r="Z6" s="33">
        <f t="shared" si="4"/>
        <v>98.75</v>
      </c>
      <c r="AA6" s="33">
        <f t="shared" si="4"/>
        <v>112.06</v>
      </c>
      <c r="AB6" s="33">
        <f t="shared" si="4"/>
        <v>108.64</v>
      </c>
      <c r="AC6" s="33">
        <f t="shared" si="4"/>
        <v>107.51</v>
      </c>
      <c r="AD6" s="33">
        <f t="shared" si="4"/>
        <v>108.39</v>
      </c>
      <c r="AE6" s="33">
        <f t="shared" si="4"/>
        <v>108.9</v>
      </c>
      <c r="AF6" s="33">
        <f t="shared" si="4"/>
        <v>114.43</v>
      </c>
      <c r="AG6" s="32" t="str">
        <f>IF(AG7="","",IF(AG7="-","【-】","【"&amp;SUBSTITUTE(TEXT(AG7,"#,##0.00"),"-","△")&amp;"】"))</f>
        <v>【113.03】</v>
      </c>
      <c r="AH6" s="32">
        <f>IF(AH7="",NA(),AH7)</f>
        <v>0</v>
      </c>
      <c r="AI6" s="32">
        <f t="shared" ref="AI6:AQ6" si="5">IF(AI7="",NA(),AI7)</f>
        <v>0</v>
      </c>
      <c r="AJ6" s="32">
        <f t="shared" si="5"/>
        <v>0</v>
      </c>
      <c r="AK6" s="32">
        <f t="shared" si="5"/>
        <v>0</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445.39</v>
      </c>
      <c r="AT6" s="33">
        <f t="shared" ref="AT6:BB6" si="6">IF(AT7="",NA(),AT7)</f>
        <v>588.15</v>
      </c>
      <c r="AU6" s="33">
        <f t="shared" si="6"/>
        <v>615.4</v>
      </c>
      <c r="AV6" s="33">
        <f t="shared" si="6"/>
        <v>872.02</v>
      </c>
      <c r="AW6" s="33">
        <f t="shared" si="6"/>
        <v>613.15</v>
      </c>
      <c r="AX6" s="33">
        <f t="shared" si="6"/>
        <v>545.52</v>
      </c>
      <c r="AY6" s="33">
        <f t="shared" si="6"/>
        <v>602.73</v>
      </c>
      <c r="AZ6" s="33">
        <f t="shared" si="6"/>
        <v>590.46</v>
      </c>
      <c r="BA6" s="33">
        <f t="shared" si="6"/>
        <v>628.34</v>
      </c>
      <c r="BB6" s="33">
        <f t="shared" si="6"/>
        <v>289.8</v>
      </c>
      <c r="BC6" s="32" t="str">
        <f>IF(BC7="","",IF(BC7="-","【-】","【"&amp;SUBSTITUTE(TEXT(BC7,"#,##0.00"),"-","△")&amp;"】"))</f>
        <v>【264.16】</v>
      </c>
      <c r="BD6" s="33">
        <f>IF(BD7="",NA(),BD7)</f>
        <v>149.16</v>
      </c>
      <c r="BE6" s="33">
        <f t="shared" ref="BE6:BM6" si="7">IF(BE7="",NA(),BE7)</f>
        <v>143.30000000000001</v>
      </c>
      <c r="BF6" s="33">
        <f t="shared" si="7"/>
        <v>136</v>
      </c>
      <c r="BG6" s="33">
        <f t="shared" si="7"/>
        <v>125.7</v>
      </c>
      <c r="BH6" s="33">
        <f t="shared" si="7"/>
        <v>117.33</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95.26</v>
      </c>
      <c r="BP6" s="33">
        <f t="shared" ref="BP6:BX6" si="8">IF(BP7="",NA(),BP7)</f>
        <v>93.44</v>
      </c>
      <c r="BQ6" s="33">
        <f t="shared" si="8"/>
        <v>90.3</v>
      </c>
      <c r="BR6" s="33">
        <f t="shared" si="8"/>
        <v>90.54</v>
      </c>
      <c r="BS6" s="33">
        <f t="shared" si="8"/>
        <v>105.65</v>
      </c>
      <c r="BT6" s="33">
        <f t="shared" si="8"/>
        <v>100.11</v>
      </c>
      <c r="BU6" s="33">
        <f t="shared" si="8"/>
        <v>99</v>
      </c>
      <c r="BV6" s="33">
        <f t="shared" si="8"/>
        <v>99.91</v>
      </c>
      <c r="BW6" s="33">
        <f t="shared" si="8"/>
        <v>99.89</v>
      </c>
      <c r="BX6" s="33">
        <f t="shared" si="8"/>
        <v>107.05</v>
      </c>
      <c r="BY6" s="32" t="str">
        <f>IF(BY7="","",IF(BY7="-","【-】","【"&amp;SUBSTITUTE(TEXT(BY7,"#,##0.00"),"-","△")&amp;"】"))</f>
        <v>【104.60】</v>
      </c>
      <c r="BZ6" s="33">
        <f>IF(BZ7="",NA(),BZ7)</f>
        <v>133.03</v>
      </c>
      <c r="CA6" s="33">
        <f t="shared" ref="CA6:CI6" si="9">IF(CA7="",NA(),CA7)</f>
        <v>135.02000000000001</v>
      </c>
      <c r="CB6" s="33">
        <f t="shared" si="9"/>
        <v>139.34</v>
      </c>
      <c r="CC6" s="33">
        <f t="shared" si="9"/>
        <v>139.03</v>
      </c>
      <c r="CD6" s="33">
        <f t="shared" si="9"/>
        <v>119.07</v>
      </c>
      <c r="CE6" s="33">
        <f t="shared" si="9"/>
        <v>163.07</v>
      </c>
      <c r="CF6" s="33">
        <f t="shared" si="9"/>
        <v>164.03</v>
      </c>
      <c r="CG6" s="33">
        <f t="shared" si="9"/>
        <v>164.25</v>
      </c>
      <c r="CH6" s="33">
        <f t="shared" si="9"/>
        <v>165.34</v>
      </c>
      <c r="CI6" s="33">
        <f t="shared" si="9"/>
        <v>155.09</v>
      </c>
      <c r="CJ6" s="32" t="str">
        <f>IF(CJ7="","",IF(CJ7="-","【-】","【"&amp;SUBSTITUTE(TEXT(CJ7,"#,##0.00"),"-","△")&amp;"】"))</f>
        <v>【164.21】</v>
      </c>
      <c r="CK6" s="33">
        <f>IF(CK7="",NA(),CK7)</f>
        <v>76.459999999999994</v>
      </c>
      <c r="CL6" s="33">
        <f t="shared" ref="CL6:CT6" si="10">IF(CL7="",NA(),CL7)</f>
        <v>75.14</v>
      </c>
      <c r="CM6" s="33">
        <f t="shared" si="10"/>
        <v>73.78</v>
      </c>
      <c r="CN6" s="33">
        <f t="shared" si="10"/>
        <v>73.77</v>
      </c>
      <c r="CO6" s="33">
        <f t="shared" si="10"/>
        <v>73.09</v>
      </c>
      <c r="CP6" s="33">
        <f t="shared" si="10"/>
        <v>63.67</v>
      </c>
      <c r="CQ6" s="33">
        <f t="shared" si="10"/>
        <v>63.07</v>
      </c>
      <c r="CR6" s="33">
        <f t="shared" si="10"/>
        <v>62.71</v>
      </c>
      <c r="CS6" s="33">
        <f t="shared" si="10"/>
        <v>62.15</v>
      </c>
      <c r="CT6" s="33">
        <f t="shared" si="10"/>
        <v>61.61</v>
      </c>
      <c r="CU6" s="32" t="str">
        <f>IF(CU7="","",IF(CU7="-","【-】","【"&amp;SUBSTITUTE(TEXT(CU7,"#,##0.00"),"-","△")&amp;"】"))</f>
        <v>【59.80】</v>
      </c>
      <c r="CV6" s="33">
        <f>IF(CV7="",NA(),CV7)</f>
        <v>95.12</v>
      </c>
      <c r="CW6" s="33">
        <f t="shared" ref="CW6:DE6" si="11">IF(CW7="",NA(),CW7)</f>
        <v>94.91</v>
      </c>
      <c r="CX6" s="33">
        <f t="shared" si="11"/>
        <v>93.89</v>
      </c>
      <c r="CY6" s="33">
        <f t="shared" si="11"/>
        <v>94.14</v>
      </c>
      <c r="CZ6" s="33">
        <f t="shared" si="11"/>
        <v>93.56</v>
      </c>
      <c r="DA6" s="33">
        <f t="shared" si="11"/>
        <v>90.67</v>
      </c>
      <c r="DB6" s="33">
        <f t="shared" si="11"/>
        <v>89.96</v>
      </c>
      <c r="DC6" s="33">
        <f t="shared" si="11"/>
        <v>90.54</v>
      </c>
      <c r="DD6" s="33">
        <f t="shared" si="11"/>
        <v>90.64</v>
      </c>
      <c r="DE6" s="33">
        <f t="shared" si="11"/>
        <v>90.23</v>
      </c>
      <c r="DF6" s="32" t="str">
        <f>IF(DF7="","",IF(DF7="-","【-】","【"&amp;SUBSTITUTE(TEXT(DF7,"#,##0.00"),"-","△")&amp;"】"))</f>
        <v>【89.78】</v>
      </c>
      <c r="DG6" s="33">
        <f>IF(DG7="",NA(),DG7)</f>
        <v>44.93</v>
      </c>
      <c r="DH6" s="33">
        <f t="shared" ref="DH6:DP6" si="12">IF(DH7="",NA(),DH7)</f>
        <v>45.39</v>
      </c>
      <c r="DI6" s="33">
        <f t="shared" si="12"/>
        <v>46.2</v>
      </c>
      <c r="DJ6" s="33">
        <f t="shared" si="12"/>
        <v>46.77</v>
      </c>
      <c r="DK6" s="33">
        <f t="shared" si="12"/>
        <v>48.47</v>
      </c>
      <c r="DL6" s="33">
        <f t="shared" si="12"/>
        <v>40.369999999999997</v>
      </c>
      <c r="DM6" s="33">
        <f t="shared" si="12"/>
        <v>41.47</v>
      </c>
      <c r="DN6" s="33">
        <f t="shared" si="12"/>
        <v>42.43</v>
      </c>
      <c r="DO6" s="33">
        <f t="shared" si="12"/>
        <v>43.24</v>
      </c>
      <c r="DP6" s="33">
        <f t="shared" si="12"/>
        <v>46.36</v>
      </c>
      <c r="DQ6" s="32" t="str">
        <f>IF(DQ7="","",IF(DQ7="-","【-】","【"&amp;SUBSTITUTE(TEXT(DQ7,"#,##0.00"),"-","△")&amp;"】"))</f>
        <v>【46.31】</v>
      </c>
      <c r="DR6" s="33">
        <f>IF(DR7="",NA(),DR7)</f>
        <v>40.799999999999997</v>
      </c>
      <c r="DS6" s="33">
        <f t="shared" ref="DS6:EA6" si="13">IF(DS7="",NA(),DS7)</f>
        <v>39.03</v>
      </c>
      <c r="DT6" s="33">
        <f t="shared" si="13"/>
        <v>37.61</v>
      </c>
      <c r="DU6" s="33">
        <f t="shared" si="13"/>
        <v>37.18</v>
      </c>
      <c r="DV6" s="33">
        <f t="shared" si="13"/>
        <v>18.55</v>
      </c>
      <c r="DW6" s="33">
        <f t="shared" si="13"/>
        <v>9.42</v>
      </c>
      <c r="DX6" s="33">
        <f t="shared" si="13"/>
        <v>9.92</v>
      </c>
      <c r="DY6" s="33">
        <f t="shared" si="13"/>
        <v>11.07</v>
      </c>
      <c r="DZ6" s="33">
        <f t="shared" si="13"/>
        <v>12.21</v>
      </c>
      <c r="EA6" s="33">
        <f t="shared" si="13"/>
        <v>13.57</v>
      </c>
      <c r="EB6" s="32" t="str">
        <f>IF(EB7="","",IF(EB7="-","【-】","【"&amp;SUBSTITUTE(TEXT(EB7,"#,##0.00"),"-","△")&amp;"】"))</f>
        <v>【12.42】</v>
      </c>
      <c r="EC6" s="33">
        <f>IF(EC7="",NA(),EC7)</f>
        <v>1.49</v>
      </c>
      <c r="ED6" s="33">
        <f t="shared" ref="ED6:EL6" si="14">IF(ED7="",NA(),ED7)</f>
        <v>2.31</v>
      </c>
      <c r="EE6" s="33">
        <f t="shared" si="14"/>
        <v>1.7</v>
      </c>
      <c r="EF6" s="33">
        <f t="shared" si="14"/>
        <v>2.06</v>
      </c>
      <c r="EG6" s="33">
        <f t="shared" si="14"/>
        <v>0.96</v>
      </c>
      <c r="EH6" s="33">
        <f t="shared" si="14"/>
        <v>0.84</v>
      </c>
      <c r="EI6" s="33">
        <f t="shared" si="14"/>
        <v>0.82</v>
      </c>
      <c r="EJ6" s="33">
        <f t="shared" si="14"/>
        <v>0.76</v>
      </c>
      <c r="EK6" s="33">
        <f t="shared" si="14"/>
        <v>0.8</v>
      </c>
      <c r="EL6" s="33">
        <f t="shared" si="14"/>
        <v>0.72</v>
      </c>
      <c r="EM6" s="32" t="str">
        <f>IF(EM7="","",IF(EM7="-","【-】","【"&amp;SUBSTITUTE(TEXT(EM7,"#,##0.00"),"-","△")&amp;"】"))</f>
        <v>【0.78】</v>
      </c>
    </row>
    <row r="7" spans="1:143" s="34" customFormat="1" x14ac:dyDescent="0.15">
      <c r="A7" s="26"/>
      <c r="B7" s="35">
        <v>2014</v>
      </c>
      <c r="C7" s="35">
        <v>232190</v>
      </c>
      <c r="D7" s="35">
        <v>46</v>
      </c>
      <c r="E7" s="35">
        <v>1</v>
      </c>
      <c r="F7" s="35">
        <v>0</v>
      </c>
      <c r="G7" s="35">
        <v>1</v>
      </c>
      <c r="H7" s="35" t="s">
        <v>93</v>
      </c>
      <c r="I7" s="35" t="s">
        <v>94</v>
      </c>
      <c r="J7" s="35" t="s">
        <v>95</v>
      </c>
      <c r="K7" s="35" t="s">
        <v>96</v>
      </c>
      <c r="L7" s="35" t="s">
        <v>97</v>
      </c>
      <c r="M7" s="36" t="s">
        <v>98</v>
      </c>
      <c r="N7" s="36">
        <v>86.51</v>
      </c>
      <c r="O7" s="36">
        <v>99.93</v>
      </c>
      <c r="P7" s="36">
        <v>1863</v>
      </c>
      <c r="Q7" s="36">
        <v>153744</v>
      </c>
      <c r="R7" s="36">
        <v>62.81</v>
      </c>
      <c r="S7" s="36">
        <v>2447.7600000000002</v>
      </c>
      <c r="T7" s="36">
        <v>153571</v>
      </c>
      <c r="U7" s="36">
        <v>62.81</v>
      </c>
      <c r="V7" s="36">
        <v>2445.0100000000002</v>
      </c>
      <c r="W7" s="36">
        <v>102.77</v>
      </c>
      <c r="X7" s="36">
        <v>101.79</v>
      </c>
      <c r="Y7" s="36">
        <v>97.9</v>
      </c>
      <c r="Z7" s="36">
        <v>98.75</v>
      </c>
      <c r="AA7" s="36">
        <v>112.06</v>
      </c>
      <c r="AB7" s="36">
        <v>108.64</v>
      </c>
      <c r="AC7" s="36">
        <v>107.51</v>
      </c>
      <c r="AD7" s="36">
        <v>108.39</v>
      </c>
      <c r="AE7" s="36">
        <v>108.9</v>
      </c>
      <c r="AF7" s="36">
        <v>114.43</v>
      </c>
      <c r="AG7" s="36">
        <v>113.03</v>
      </c>
      <c r="AH7" s="36">
        <v>0</v>
      </c>
      <c r="AI7" s="36">
        <v>0</v>
      </c>
      <c r="AJ7" s="36">
        <v>0</v>
      </c>
      <c r="AK7" s="36">
        <v>0</v>
      </c>
      <c r="AL7" s="36">
        <v>0</v>
      </c>
      <c r="AM7" s="36">
        <v>2.1800000000000002</v>
      </c>
      <c r="AN7" s="36">
        <v>2.83</v>
      </c>
      <c r="AO7" s="36">
        <v>3.08</v>
      </c>
      <c r="AP7" s="36">
        <v>3.47</v>
      </c>
      <c r="AQ7" s="36">
        <v>0.13</v>
      </c>
      <c r="AR7" s="36">
        <v>0.81</v>
      </c>
      <c r="AS7" s="36">
        <v>445.39</v>
      </c>
      <c r="AT7" s="36">
        <v>588.15</v>
      </c>
      <c r="AU7" s="36">
        <v>615.4</v>
      </c>
      <c r="AV7" s="36">
        <v>872.02</v>
      </c>
      <c r="AW7" s="36">
        <v>613.15</v>
      </c>
      <c r="AX7" s="36">
        <v>545.52</v>
      </c>
      <c r="AY7" s="36">
        <v>602.73</v>
      </c>
      <c r="AZ7" s="36">
        <v>590.46</v>
      </c>
      <c r="BA7" s="36">
        <v>628.34</v>
      </c>
      <c r="BB7" s="36">
        <v>289.8</v>
      </c>
      <c r="BC7" s="36">
        <v>264.16000000000003</v>
      </c>
      <c r="BD7" s="36">
        <v>149.16</v>
      </c>
      <c r="BE7" s="36">
        <v>143.30000000000001</v>
      </c>
      <c r="BF7" s="36">
        <v>136</v>
      </c>
      <c r="BG7" s="36">
        <v>125.7</v>
      </c>
      <c r="BH7" s="36">
        <v>117.33</v>
      </c>
      <c r="BI7" s="36">
        <v>313.52999999999997</v>
      </c>
      <c r="BJ7" s="36">
        <v>310.79000000000002</v>
      </c>
      <c r="BK7" s="36">
        <v>299.16000000000003</v>
      </c>
      <c r="BL7" s="36">
        <v>297.13</v>
      </c>
      <c r="BM7" s="36">
        <v>301.99</v>
      </c>
      <c r="BN7" s="36">
        <v>283.72000000000003</v>
      </c>
      <c r="BO7" s="36">
        <v>95.26</v>
      </c>
      <c r="BP7" s="36">
        <v>93.44</v>
      </c>
      <c r="BQ7" s="36">
        <v>90.3</v>
      </c>
      <c r="BR7" s="36">
        <v>90.54</v>
      </c>
      <c r="BS7" s="36">
        <v>105.65</v>
      </c>
      <c r="BT7" s="36">
        <v>100.11</v>
      </c>
      <c r="BU7" s="36">
        <v>99</v>
      </c>
      <c r="BV7" s="36">
        <v>99.91</v>
      </c>
      <c r="BW7" s="36">
        <v>99.89</v>
      </c>
      <c r="BX7" s="36">
        <v>107.05</v>
      </c>
      <c r="BY7" s="36">
        <v>104.6</v>
      </c>
      <c r="BZ7" s="36">
        <v>133.03</v>
      </c>
      <c r="CA7" s="36">
        <v>135.02000000000001</v>
      </c>
      <c r="CB7" s="36">
        <v>139.34</v>
      </c>
      <c r="CC7" s="36">
        <v>139.03</v>
      </c>
      <c r="CD7" s="36">
        <v>119.07</v>
      </c>
      <c r="CE7" s="36">
        <v>163.07</v>
      </c>
      <c r="CF7" s="36">
        <v>164.03</v>
      </c>
      <c r="CG7" s="36">
        <v>164.25</v>
      </c>
      <c r="CH7" s="36">
        <v>165.34</v>
      </c>
      <c r="CI7" s="36">
        <v>155.09</v>
      </c>
      <c r="CJ7" s="36">
        <v>164.21</v>
      </c>
      <c r="CK7" s="36">
        <v>76.459999999999994</v>
      </c>
      <c r="CL7" s="36">
        <v>75.14</v>
      </c>
      <c r="CM7" s="36">
        <v>73.78</v>
      </c>
      <c r="CN7" s="36">
        <v>73.77</v>
      </c>
      <c r="CO7" s="36">
        <v>73.09</v>
      </c>
      <c r="CP7" s="36">
        <v>63.67</v>
      </c>
      <c r="CQ7" s="36">
        <v>63.07</v>
      </c>
      <c r="CR7" s="36">
        <v>62.71</v>
      </c>
      <c r="CS7" s="36">
        <v>62.15</v>
      </c>
      <c r="CT7" s="36">
        <v>61.61</v>
      </c>
      <c r="CU7" s="36">
        <v>59.8</v>
      </c>
      <c r="CV7" s="36">
        <v>95.12</v>
      </c>
      <c r="CW7" s="36">
        <v>94.91</v>
      </c>
      <c r="CX7" s="36">
        <v>93.89</v>
      </c>
      <c r="CY7" s="36">
        <v>94.14</v>
      </c>
      <c r="CZ7" s="36">
        <v>93.56</v>
      </c>
      <c r="DA7" s="36">
        <v>90.67</v>
      </c>
      <c r="DB7" s="36">
        <v>89.96</v>
      </c>
      <c r="DC7" s="36">
        <v>90.54</v>
      </c>
      <c r="DD7" s="36">
        <v>90.64</v>
      </c>
      <c r="DE7" s="36">
        <v>90.23</v>
      </c>
      <c r="DF7" s="36">
        <v>89.78</v>
      </c>
      <c r="DG7" s="36">
        <v>44.93</v>
      </c>
      <c r="DH7" s="36">
        <v>45.39</v>
      </c>
      <c r="DI7" s="36">
        <v>46.2</v>
      </c>
      <c r="DJ7" s="36">
        <v>46.77</v>
      </c>
      <c r="DK7" s="36">
        <v>48.47</v>
      </c>
      <c r="DL7" s="36">
        <v>40.369999999999997</v>
      </c>
      <c r="DM7" s="36">
        <v>41.47</v>
      </c>
      <c r="DN7" s="36">
        <v>42.43</v>
      </c>
      <c r="DO7" s="36">
        <v>43.24</v>
      </c>
      <c r="DP7" s="36">
        <v>46.36</v>
      </c>
      <c r="DQ7" s="36">
        <v>46.31</v>
      </c>
      <c r="DR7" s="36">
        <v>40.799999999999997</v>
      </c>
      <c r="DS7" s="36">
        <v>39.03</v>
      </c>
      <c r="DT7" s="36">
        <v>37.61</v>
      </c>
      <c r="DU7" s="36">
        <v>37.18</v>
      </c>
      <c r="DV7" s="36">
        <v>18.55</v>
      </c>
      <c r="DW7" s="36">
        <v>9.42</v>
      </c>
      <c r="DX7" s="36">
        <v>9.92</v>
      </c>
      <c r="DY7" s="36">
        <v>11.07</v>
      </c>
      <c r="DZ7" s="36">
        <v>12.21</v>
      </c>
      <c r="EA7" s="36">
        <v>13.57</v>
      </c>
      <c r="EB7" s="36">
        <v>12.42</v>
      </c>
      <c r="EC7" s="36">
        <v>1.49</v>
      </c>
      <c r="ED7" s="36">
        <v>2.31</v>
      </c>
      <c r="EE7" s="36">
        <v>1.7</v>
      </c>
      <c r="EF7" s="36">
        <v>2.06</v>
      </c>
      <c r="EG7" s="36">
        <v>0.96</v>
      </c>
      <c r="EH7" s="36">
        <v>0.84</v>
      </c>
      <c r="EI7" s="36">
        <v>0.82</v>
      </c>
      <c r="EJ7" s="36">
        <v>0.76</v>
      </c>
      <c r="EK7" s="36">
        <v>0.8</v>
      </c>
      <c r="EL7" s="36">
        <v>0.72</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2016-02-24T02:30:41Z</cp:lastPrinted>
  <dcterms:created xsi:type="dcterms:W3CDTF">2016-02-03T07:22:29Z</dcterms:created>
  <dcterms:modified xsi:type="dcterms:W3CDTF">2016-02-24T02:31:39Z</dcterms:modified>
  <cp:category/>
</cp:coreProperties>
</file>