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<sst xmlns="http://schemas.openxmlformats.org/spreadsheetml/2006/main" count="226" uniqueCount="111">
  <si>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</si>
  <si>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</si>
  <si>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</si>
  <si>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</si>
  <si>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</si>
  <si>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</si>
  <si>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</si>
  <si>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</si>
  <si>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</si>
  <si>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</si>
  <si>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</si>
  <si>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</si>
  <si>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</si>
  <si>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</si>
  <si>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</si>
  <si>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</si>
  <si>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</si>
  <si>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</si>
  <si>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</si>
  <si>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</si>
  <si>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</si>
  <si>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</si>
  <si>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</si>
  <si>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</si>
  <si>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</si>
  <si>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</si>
  <si>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</si>
  <si>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</si>
  <si>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</si>
  <si>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</si>
  <si>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</si>
  <si>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</si>
  <si>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</si>
  <si>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</si>
  <si>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</si>
  <si>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</si>
  <si>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</si>
  <si>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</si>
  <si>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</si>
  <si>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</si>
  <si>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</si>
  <si>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</si>
  <si>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</si>
  <si>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</si>
  <si>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</si>
  <si>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</si>
  <si>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</si>
  <si>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</si>
  <si>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</si>
  <si>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</si>
  <si>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</si>
  <si>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</si>
  <si>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</si>
  <si>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</si>
  <si>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</si>
  <si>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</si>
  <si>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</si>
  <si>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</si>
  <si>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</si>
  <si>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</si>
  <si>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</si>
  <si>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</si>
  <si>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</si>
  <si>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</si>
  <si>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</si>
  <si>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</si>
  <si>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</si>
  <si>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</si>
  <si>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</si>
  <si>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</si>
  <si>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</si>
  <si>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</si>
  <si>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</si>
  <si>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</si>
  <si>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</si>
  <si>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</si>
  <si>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</si>
  <si>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</si>
  <si>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</si>
  <si>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</si>
  <si>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</si>
  <si>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</si>
  <si>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</si>
  <si>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</si>
  <si>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</si>
  <si>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</si>
  <si>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</si>
  <si>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</si>
  <si>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</si>
  <si>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</si>
  <si>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</si>
  <si>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</si>
  <si>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</si>
  <si>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</si>
  <si>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</si>
  <si>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</si>
  <si>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江南市</t>
  </si>
  <si>
    <t>法非適用</t>
  </si>
  <si>
    <t>下水道事業</t>
  </si>
  <si>
    <t>公共下水道</t>
  </si>
  <si>
    <t>Cb3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</si>
  <si>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</si>
  <si>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</si>
  <si>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</si>
  <si>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</si>
  <si>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</si>
  <si>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</si>
  <si>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</si>
  <si>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当市の公共下水道事業は、平成6年から下水道建設に着手し、現在も市街化区域の整備を進めています。
　平成23年度から単年度の整備区域を拡大しているため、収益的収支は全体的に減少傾向となっていますが、下水道への早期接続を促すことで、今後の料金収入増に努め、経営の健全化を図ります。
　下水道の接続人口が増えることで、以下の効果が見込めます。
　・料金収入の増
　・収益的収支比率の増
　・企業債残高対事業規模比率の減
　・経費回収率の増
　・有収水量の増
　・汚水処理原価の減</t>
    <rPh sb="4" eb="6">
      <t>コウキョウ</t>
    </rPh>
    <rPh sb="6" eb="9">
      <t>ゲスイドウ</t>
    </rPh>
    <rPh sb="9" eb="11">
      <t>ジギョウ</t>
    </rPh>
    <rPh sb="13" eb="15">
      <t>ヘイセイ</t>
    </rPh>
    <rPh sb="16" eb="17">
      <t>ネン</t>
    </rPh>
    <rPh sb="19" eb="22">
      <t>ゲスイドウ</t>
    </rPh>
    <rPh sb="22" eb="24">
      <t>ケンセツ</t>
    </rPh>
    <rPh sb="25" eb="27">
      <t>チャクシュ</t>
    </rPh>
    <rPh sb="29" eb="31">
      <t>ゲンザイ</t>
    </rPh>
    <rPh sb="32" eb="35">
      <t>シガイカ</t>
    </rPh>
    <rPh sb="35" eb="37">
      <t>クイキ</t>
    </rPh>
    <rPh sb="38" eb="40">
      <t>セイビ</t>
    </rPh>
    <rPh sb="41" eb="42">
      <t>スス</t>
    </rPh>
    <rPh sb="50" eb="52">
      <t>ヘイセイ</t>
    </rPh>
    <rPh sb="54" eb="55">
      <t>ネン</t>
    </rPh>
    <rPh sb="55" eb="56">
      <t>ド</t>
    </rPh>
    <rPh sb="58" eb="61">
      <t>タンネンド</t>
    </rPh>
    <rPh sb="62" eb="64">
      <t>セイビ</t>
    </rPh>
    <rPh sb="64" eb="66">
      <t>クイキ</t>
    </rPh>
    <rPh sb="67" eb="69">
      <t>カクダイ</t>
    </rPh>
    <rPh sb="76" eb="79">
      <t>シュウエキテキ</t>
    </rPh>
    <rPh sb="79" eb="81">
      <t>シュウシ</t>
    </rPh>
    <rPh sb="82" eb="85">
      <t>ゼンタイテキ</t>
    </rPh>
    <rPh sb="86" eb="88">
      <t>ゲンショウ</t>
    </rPh>
    <rPh sb="88" eb="90">
      <t>ケイコウ</t>
    </rPh>
    <rPh sb="99" eb="102">
      <t>ゲスイドウ</t>
    </rPh>
    <rPh sb="104" eb="106">
      <t>ソウキ</t>
    </rPh>
    <rPh sb="106" eb="108">
      <t>セツゾク</t>
    </rPh>
    <rPh sb="109" eb="110">
      <t>ウナガ</t>
    </rPh>
    <rPh sb="115" eb="117">
      <t>コンゴ</t>
    </rPh>
    <rPh sb="118" eb="120">
      <t>リョウキン</t>
    </rPh>
    <rPh sb="120" eb="122">
      <t>シュウニュウ</t>
    </rPh>
    <rPh sb="122" eb="123">
      <t>ゾウ</t>
    </rPh>
    <rPh sb="124" eb="125">
      <t>ツト</t>
    </rPh>
    <rPh sb="127" eb="129">
      <t>ケイエイ</t>
    </rPh>
    <rPh sb="130" eb="133">
      <t>ケンゼンカ</t>
    </rPh>
    <rPh sb="134" eb="135">
      <t>ハカ</t>
    </rPh>
    <rPh sb="141" eb="144">
      <t>ゲスイドウ</t>
    </rPh>
    <rPh sb="145" eb="147">
      <t>セツゾク</t>
    </rPh>
    <rPh sb="147" eb="149">
      <t>ジンコウ</t>
    </rPh>
    <rPh sb="150" eb="151">
      <t>フ</t>
    </rPh>
    <rPh sb="157" eb="159">
      <t>イカ</t>
    </rPh>
    <rPh sb="160" eb="162">
      <t>コウカ</t>
    </rPh>
    <rPh sb="163" eb="165">
      <t>ミコ</t>
    </rPh>
    <rPh sb="172" eb="174">
      <t>リョウキン</t>
    </rPh>
    <rPh sb="174" eb="176">
      <t>シュウニュウ</t>
    </rPh>
    <rPh sb="177" eb="178">
      <t>ゾウ</t>
    </rPh>
    <rPh sb="181" eb="184">
      <t>シュウエキテキ</t>
    </rPh>
    <rPh sb="184" eb="186">
      <t>シュウシ</t>
    </rPh>
    <rPh sb="186" eb="188">
      <t>ヒリツ</t>
    </rPh>
    <rPh sb="189" eb="190">
      <t>ゾウ</t>
    </rPh>
    <rPh sb="193" eb="195">
      <t>キギョウ</t>
    </rPh>
    <rPh sb="195" eb="196">
      <t>サイ</t>
    </rPh>
    <rPh sb="196" eb="198">
      <t>ザンダカ</t>
    </rPh>
    <rPh sb="198" eb="199">
      <t>タイ</t>
    </rPh>
    <rPh sb="199" eb="201">
      <t>ジギョウ</t>
    </rPh>
    <rPh sb="201" eb="203">
      <t>キボ</t>
    </rPh>
    <rPh sb="203" eb="205">
      <t>ヒリツ</t>
    </rPh>
    <rPh sb="206" eb="207">
      <t>ゲン</t>
    </rPh>
    <rPh sb="210" eb="212">
      <t>ケイヒ</t>
    </rPh>
    <rPh sb="212" eb="214">
      <t>カイシュウ</t>
    </rPh>
    <rPh sb="214" eb="215">
      <t>リツ</t>
    </rPh>
    <rPh sb="216" eb="217">
      <t>ゾウ</t>
    </rPh>
    <rPh sb="222" eb="224">
      <t>スイリョウ</t>
    </rPh>
    <rPh sb="225" eb="226">
      <t>ゾウ</t>
    </rPh>
    <rPh sb="229" eb="231">
      <t>オスイ</t>
    </rPh>
    <rPh sb="231" eb="233">
      <t>ショリ</t>
    </rPh>
    <rPh sb="233" eb="235">
      <t>ゲンカ</t>
    </rPh>
    <rPh sb="236" eb="237">
      <t>ゲン</t>
    </rPh>
    <phoneticPr fontId="4"/>
  </si>
  <si>
    <t>　平成6年から下水道建設に着手しているため、一番古いものでも経過年数は20年ほどであり、施設自体は比較的新しい状態です。
　現在老朽化による改修等は行っておりませんが、将来的には長寿命化を行い、適切な維持管理に努めていきます。</t>
    <rPh sb="1" eb="3">
      <t>ヘイセイ</t>
    </rPh>
    <rPh sb="4" eb="5">
      <t>ネン</t>
    </rPh>
    <rPh sb="7" eb="9">
      <t>ゲスイ</t>
    </rPh>
    <rPh sb="9" eb="10">
      <t>ミチ</t>
    </rPh>
    <rPh sb="10" eb="12">
      <t>ケンセツ</t>
    </rPh>
    <rPh sb="13" eb="15">
      <t>チャクシュ</t>
    </rPh>
    <rPh sb="22" eb="24">
      <t>イチバン</t>
    </rPh>
    <rPh sb="24" eb="25">
      <t>フル</t>
    </rPh>
    <rPh sb="30" eb="32">
      <t>ケイカ</t>
    </rPh>
    <rPh sb="32" eb="34">
      <t>ネンスウ</t>
    </rPh>
    <rPh sb="44" eb="46">
      <t>シセツ</t>
    </rPh>
    <rPh sb="46" eb="48">
      <t>ジタイ</t>
    </rPh>
    <rPh sb="49" eb="52">
      <t>ヒカクテキ</t>
    </rPh>
    <rPh sb="52" eb="53">
      <t>アタラ</t>
    </rPh>
    <rPh sb="55" eb="57">
      <t>ジョウタイ</t>
    </rPh>
    <rPh sb="62" eb="64">
      <t>ゲンザイ</t>
    </rPh>
    <rPh sb="64" eb="67">
      <t>ロウキュウカ</t>
    </rPh>
    <rPh sb="70" eb="73">
      <t>カイシュウトウ</t>
    </rPh>
    <rPh sb="74" eb="75">
      <t>オコナ</t>
    </rPh>
    <rPh sb="84" eb="87">
      <t>ショウライテキ</t>
    </rPh>
    <rPh sb="89" eb="90">
      <t>チョウ</t>
    </rPh>
    <rPh sb="90" eb="93">
      <t>ジュミョウカ</t>
    </rPh>
    <rPh sb="94" eb="95">
      <t>オコナ</t>
    </rPh>
    <rPh sb="97" eb="99">
      <t>テキセツ</t>
    </rPh>
    <rPh sb="100" eb="102">
      <t>イジ</t>
    </rPh>
    <rPh sb="102" eb="104">
      <t>カンリ</t>
    </rPh>
    <rPh sb="105" eb="106">
      <t>ツト</t>
    </rPh>
    <phoneticPr fontId="4"/>
  </si>
  <si>
    <t>　当市は、収益的収支比率が100％を下回っており、赤字経営であることが読み取れるため、平成32年度の公営企業会計適用に向けて、早急に経営改善を図る必要があります。
　これまでと同様に住民への周知を徹底し、接続を訪問及び郵送で促すことによって接続率の向上に努め、下水道使用料の収入増を図ります。
　下水道使用料の設定料金につきましては、平成14年度の供用開始より1度も改定が行われていませんが、今後は水道課及び他市町の動向も勘案しつつ、検討していきます。
　</t>
    <rPh sb="1" eb="3">
      <t>トウシ</t>
    </rPh>
    <rPh sb="5" eb="8">
      <t>シュウエキテキ</t>
    </rPh>
    <rPh sb="8" eb="10">
      <t>シュウシ</t>
    </rPh>
    <rPh sb="10" eb="12">
      <t>ヒリツ</t>
    </rPh>
    <rPh sb="18" eb="20">
      <t>シタマワ</t>
    </rPh>
    <rPh sb="25" eb="27">
      <t>アカジ</t>
    </rPh>
    <rPh sb="27" eb="29">
      <t>ケイエイ</t>
    </rPh>
    <rPh sb="35" eb="36">
      <t>ヨ</t>
    </rPh>
    <rPh sb="37" eb="38">
      <t>ト</t>
    </rPh>
    <rPh sb="43" eb="45">
      <t>ヘイセイ</t>
    </rPh>
    <rPh sb="47" eb="48">
      <t>ネン</t>
    </rPh>
    <rPh sb="48" eb="49">
      <t>ド</t>
    </rPh>
    <rPh sb="50" eb="52">
      <t>コウエイ</t>
    </rPh>
    <rPh sb="52" eb="54">
      <t>キギョウ</t>
    </rPh>
    <rPh sb="54" eb="56">
      <t>カイケイ</t>
    </rPh>
    <rPh sb="56" eb="58">
      <t>テキヨウ</t>
    </rPh>
    <rPh sb="59" eb="60">
      <t>ム</t>
    </rPh>
    <rPh sb="63" eb="65">
      <t>ソウキュウ</t>
    </rPh>
    <rPh sb="66" eb="68">
      <t>ケイエイ</t>
    </rPh>
    <rPh sb="68" eb="70">
      <t>カイゼン</t>
    </rPh>
    <rPh sb="71" eb="72">
      <t>ハカ</t>
    </rPh>
    <rPh sb="73" eb="75">
      <t>ヒツヨウ</t>
    </rPh>
    <rPh sb="88" eb="90">
      <t>ドウヨウ</t>
    </rPh>
    <rPh sb="91" eb="93">
      <t>ジュウミン</t>
    </rPh>
    <rPh sb="95" eb="97">
      <t>シュウチ</t>
    </rPh>
    <rPh sb="98" eb="100">
      <t>テッテイ</t>
    </rPh>
    <rPh sb="102" eb="104">
      <t>セツゾク</t>
    </rPh>
    <rPh sb="105" eb="107">
      <t>ホウモン</t>
    </rPh>
    <rPh sb="107" eb="108">
      <t>オヨ</t>
    </rPh>
    <rPh sb="109" eb="111">
      <t>ユウソウ</t>
    </rPh>
    <rPh sb="112" eb="113">
      <t>ウナガ</t>
    </rPh>
    <rPh sb="120" eb="122">
      <t>セツゾク</t>
    </rPh>
    <rPh sb="122" eb="123">
      <t>リツ</t>
    </rPh>
    <rPh sb="124" eb="126">
      <t>コウジョウ</t>
    </rPh>
    <rPh sb="127" eb="128">
      <t>ツト</t>
    </rPh>
    <rPh sb="130" eb="133">
      <t>ゲスイドウ</t>
    </rPh>
    <rPh sb="133" eb="135">
      <t>シヨウ</t>
    </rPh>
    <rPh sb="135" eb="136">
      <t>リョウ</t>
    </rPh>
    <rPh sb="137" eb="139">
      <t>シュウニュウ</t>
    </rPh>
    <rPh sb="139" eb="140">
      <t>ゾウ</t>
    </rPh>
    <rPh sb="141" eb="142">
      <t>ハカ</t>
    </rPh>
    <rPh sb="148" eb="151">
      <t>ゲスイドウ</t>
    </rPh>
    <rPh sb="151" eb="153">
      <t>シヨウ</t>
    </rPh>
    <rPh sb="153" eb="154">
      <t>リョウ</t>
    </rPh>
    <rPh sb="155" eb="157">
      <t>セッテイ</t>
    </rPh>
    <rPh sb="157" eb="159">
      <t>リョウキン</t>
    </rPh>
    <rPh sb="167" eb="169">
      <t>ヘイセイ</t>
    </rPh>
    <rPh sb="171" eb="172">
      <t>ネン</t>
    </rPh>
    <rPh sb="172" eb="173">
      <t>ド</t>
    </rPh>
    <rPh sb="174" eb="176">
      <t>キョウヨウ</t>
    </rPh>
    <rPh sb="176" eb="178">
      <t>カイシ</t>
    </rPh>
    <rPh sb="181" eb="182">
      <t>ド</t>
    </rPh>
    <rPh sb="183" eb="185">
      <t>カイテイ</t>
    </rPh>
    <rPh sb="186" eb="187">
      <t>オコナ</t>
    </rPh>
    <rPh sb="196" eb="198">
      <t>コンゴ</t>
    </rPh>
    <rPh sb="199" eb="201">
      <t>スイドウ</t>
    </rPh>
    <rPh sb="201" eb="202">
      <t>カ</t>
    </rPh>
    <rPh sb="202" eb="203">
      <t>オヨ</t>
    </rPh>
    <rPh sb="204" eb="205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</si>
</sst>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25664"/>
        <c:axId val="99447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0.28999999999999998</c:v>
                </c:pt>
                <c:pt idx="1">
                  <c:v>0.41</c:v>
                </c:pt>
                <c:pt idx="2">
                  <c:v>0.28999999999999998</c:v>
                </c:pt>
                <c:pt idx="3">
                  <c:v>0.74</c:v>
                </c:pt>
                <c:pt idx="4">
                  <c:v>0.57999999999999996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25664"/>
        <c:axId val="99447936"/>
      </c:lineChart>
      <c:dateAx>
        <c:axId val="99425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447936"/>
        <c:crosses val="autoZero"/>
        <c:auto val="1"/>
        <c:lblOffset val="100"/>
        <c:baseTimeUnit val="years"/>
      </c:dateAx>
      <c:valAx>
        <c:axId val="99447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25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62880"/>
        <c:axId val="10956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44.01</c:v>
                </c:pt>
                <c:pt idx="1">
                  <c:v>48.57</c:v>
                </c:pt>
                <c:pt idx="2">
                  <c:v>45.25</c:v>
                </c:pt>
                <c:pt idx="3">
                  <c:v>37.36</c:v>
                </c:pt>
                <c:pt idx="4">
                  <c:v>42.07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62880"/>
        <c:axId val="109568768"/>
      </c:lineChart>
      <c:dateAx>
        <c:axId val="10956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568768"/>
        <c:crosses val="autoZero"/>
        <c:auto val="1"/>
        <c:lblOffset val="100"/>
        <c:baseTimeUnit val="years"/>
      </c:dateAx>
      <c:valAx>
        <c:axId val="10956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56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73.42</c:v>
                </c:pt>
                <c:pt idx="1">
                  <c:v>73.900000000000006</c:v>
                </c:pt>
                <c:pt idx="2">
                  <c:v>74.040000000000006</c:v>
                </c:pt>
                <c:pt idx="3">
                  <c:v>73.489999999999995</c:v>
                </c:pt>
                <c:pt idx="4">
                  <c:v>71.400000000000006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00128"/>
        <c:axId val="1096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68.34</c:v>
                </c:pt>
                <c:pt idx="1">
                  <c:v>70.27</c:v>
                </c:pt>
                <c:pt idx="2">
                  <c:v>68.540000000000006</c:v>
                </c:pt>
                <c:pt idx="3">
                  <c:v>61.85</c:v>
                </c:pt>
                <c:pt idx="4">
                  <c:v>63.92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00128"/>
        <c:axId val="109614208"/>
      </c:lineChart>
      <c:dateAx>
        <c:axId val="10960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614208"/>
        <c:crosses val="autoZero"/>
        <c:auto val="1"/>
        <c:lblOffset val="100"/>
        <c:baseTimeUnit val="years"/>
      </c:dateAx>
      <c:valAx>
        <c:axId val="1096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600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370168884887795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71.58</c:v>
                </c:pt>
                <c:pt idx="1">
                  <c:v>73.39</c:v>
                </c:pt>
                <c:pt idx="2">
                  <c:v>73.099999999999994</c:v>
                </c:pt>
                <c:pt idx="3">
                  <c:v>72.05</c:v>
                </c:pt>
                <c:pt idx="4">
                  <c:v>72.34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27008"/>
        <c:axId val="9962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27008"/>
        <c:axId val="99628544"/>
      </c:lineChart>
      <c:dateAx>
        <c:axId val="9962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28544"/>
        <c:crosses val="autoZero"/>
        <c:auto val="1"/>
        <c:lblOffset val="100"/>
        <c:baseTimeUnit val="years"/>
      </c:dateAx>
      <c:valAx>
        <c:axId val="9962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2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64256"/>
        <c:axId val="9966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64256"/>
        <c:axId val="99665792"/>
      </c:lineChart>
      <c:dateAx>
        <c:axId val="99664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65792"/>
        <c:crosses val="autoZero"/>
        <c:auto val="1"/>
        <c:lblOffset val="100"/>
        <c:baseTimeUnit val="years"/>
      </c:dateAx>
      <c:valAx>
        <c:axId val="9966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64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79328"/>
        <c:axId val="9978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79328"/>
        <c:axId val="99780864"/>
      </c:lineChart>
      <c:dateAx>
        <c:axId val="9977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780864"/>
        <c:crosses val="autoZero"/>
        <c:auto val="1"/>
        <c:lblOffset val="100"/>
        <c:baseTimeUnit val="years"/>
      </c:dateAx>
      <c:valAx>
        <c:axId val="9978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77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14784"/>
        <c:axId val="99820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14784"/>
        <c:axId val="99820672"/>
      </c:lineChart>
      <c:dateAx>
        <c:axId val="9981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20672"/>
        <c:crosses val="autoZero"/>
        <c:auto val="1"/>
        <c:lblOffset val="100"/>
        <c:baseTimeUnit val="years"/>
      </c:dateAx>
      <c:valAx>
        <c:axId val="99820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1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72768"/>
        <c:axId val="9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72768"/>
        <c:axId val="99874304"/>
      </c:lineChart>
      <c:dateAx>
        <c:axId val="9987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74304"/>
        <c:crosses val="autoZero"/>
        <c:auto val="1"/>
        <c:lblOffset val="100"/>
        <c:baseTimeUnit val="years"/>
      </c:dateAx>
      <c:valAx>
        <c:axId val="9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72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2783.96</c:v>
                </c:pt>
                <c:pt idx="1">
                  <c:v>2694.87</c:v>
                </c:pt>
                <c:pt idx="2">
                  <c:v>2602.85</c:v>
                </c:pt>
                <c:pt idx="3">
                  <c:v>2493.73</c:v>
                </c:pt>
                <c:pt idx="4">
                  <c:v>2417.37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63584"/>
        <c:axId val="10936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1958.96</c:v>
                </c:pt>
                <c:pt idx="1">
                  <c:v>1861.98</c:v>
                </c:pt>
                <c:pt idx="2">
                  <c:v>1707.82</c:v>
                </c:pt>
                <c:pt idx="3">
                  <c:v>1853.46</c:v>
                </c:pt>
                <c:pt idx="4">
                  <c:v>1847.13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63584"/>
        <c:axId val="109365120"/>
      </c:lineChart>
      <c:dateAx>
        <c:axId val="109363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365120"/>
        <c:crosses val="autoZero"/>
        <c:auto val="1"/>
        <c:lblOffset val="100"/>
        <c:baseTimeUnit val="years"/>
      </c:dateAx>
      <c:valAx>
        <c:axId val="10936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363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34.36</c:v>
                </c:pt>
                <c:pt idx="1">
                  <c:v>33.51</c:v>
                </c:pt>
                <c:pt idx="2">
                  <c:v>33.94</c:v>
                </c:pt>
                <c:pt idx="3">
                  <c:v>34.42</c:v>
                </c:pt>
                <c:pt idx="4">
                  <c:v>33.93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464192"/>
        <c:axId val="10948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47.1</c:v>
                </c:pt>
                <c:pt idx="1">
                  <c:v>42.74</c:v>
                </c:pt>
                <c:pt idx="2">
                  <c:v>48.1</c:v>
                </c:pt>
                <c:pt idx="3">
                  <c:v>45.22</c:v>
                </c:pt>
                <c:pt idx="4">
                  <c:v>42.22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64192"/>
        <c:axId val="109486464"/>
      </c:lineChart>
      <c:dateAx>
        <c:axId val="109464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486464"/>
        <c:crosses val="autoZero"/>
        <c:auto val="1"/>
        <c:lblOffset val="100"/>
        <c:baseTimeUnit val="years"/>
      </c:dateAx>
      <c:valAx>
        <c:axId val="10948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464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349.71</c:v>
                </c:pt>
                <c:pt idx="1">
                  <c:v>356.86</c:v>
                </c:pt>
                <c:pt idx="2">
                  <c:v>349.78</c:v>
                </c:pt>
                <c:pt idx="3">
                  <c:v>344.48</c:v>
                </c:pt>
                <c:pt idx="4">
                  <c:v>353.87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13344"/>
        <c:axId val="10953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274.37</c:v>
                </c:pt>
                <c:pt idx="1">
                  <c:v>307.68</c:v>
                </c:pt>
                <c:pt idx="2">
                  <c:v>275.68</c:v>
                </c:pt>
                <c:pt idx="3">
                  <c:v>290.39999999999998</c:v>
                </c:pt>
                <c:pt idx="4">
                  <c:v>300.07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13344"/>
        <c:axId val="109531520"/>
      </c:lineChart>
      <c:dateAx>
        <c:axId val="109513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531520"/>
        <c:crosses val="autoZero"/>
        <c:auto val="1"/>
        <c:lblOffset val="100"/>
        <c:baseTimeUnit val="years"/>
      </c:dateAx>
      <c:valAx>
        <c:axId val="10953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513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愛知県　江南市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Cb3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101204</v>
      </c>
      <c r="AM8" s="47"/>
      <c r="AN8" s="47"/>
      <c r="AO8" s="47"/>
      <c r="AP8" s="47"/>
      <c r="AQ8" s="47"/>
      <c r="AR8" s="47"/>
      <c r="AS8" s="47"/>
      <c r="AT8" s="43">
        <f>データ!S6</f>
        <v>30.2</v>
      </c>
      <c r="AU8" s="43"/>
      <c r="AV8" s="43"/>
      <c r="AW8" s="43"/>
      <c r="AX8" s="43"/>
      <c r="AY8" s="43"/>
      <c r="AZ8" s="43"/>
      <c r="BA8" s="43"/>
      <c r="BB8" s="43">
        <f>データ!T6</f>
        <v>3351.13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27.09</v>
      </c>
      <c r="Q10" s="43"/>
      <c r="R10" s="43"/>
      <c r="S10" s="43"/>
      <c r="T10" s="43"/>
      <c r="U10" s="43"/>
      <c r="V10" s="43"/>
      <c r="W10" s="43">
        <f>データ!P6</f>
        <v>96.23</v>
      </c>
      <c r="X10" s="43"/>
      <c r="Y10" s="43"/>
      <c r="Z10" s="43"/>
      <c r="AA10" s="43"/>
      <c r="AB10" s="43"/>
      <c r="AC10" s="43"/>
      <c r="AD10" s="47">
        <f>データ!Q6</f>
        <v>1944</v>
      </c>
      <c r="AE10" s="47"/>
      <c r="AF10" s="47"/>
      <c r="AG10" s="47"/>
      <c r="AH10" s="47"/>
      <c r="AI10" s="47"/>
      <c r="AJ10" s="47"/>
      <c r="AK10" s="2"/>
      <c r="AL10" s="47">
        <f>データ!U6</f>
        <v>27384</v>
      </c>
      <c r="AM10" s="47"/>
      <c r="AN10" s="47"/>
      <c r="AO10" s="47"/>
      <c r="AP10" s="47"/>
      <c r="AQ10" s="47"/>
      <c r="AR10" s="47"/>
      <c r="AS10" s="47"/>
      <c r="AT10" s="43">
        <f>データ!V6</f>
        <v>4.1500000000000004</v>
      </c>
      <c r="AU10" s="43"/>
      <c r="AV10" s="43"/>
      <c r="AW10" s="43"/>
      <c r="AX10" s="43"/>
      <c r="AY10" s="43"/>
      <c r="AZ10" s="43"/>
      <c r="BA10" s="43"/>
      <c r="BB10" s="43">
        <f>データ!W6</f>
        <v>6598.55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232173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愛知県　江南市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Cb3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27.09</v>
      </c>
      <c r="P6" s="32">
        <f t="shared" si="3"/>
        <v>96.23</v>
      </c>
      <c r="Q6" s="32">
        <f t="shared" si="3"/>
        <v>1944</v>
      </c>
      <c r="R6" s="32">
        <f t="shared" si="3"/>
        <v>101204</v>
      </c>
      <c r="S6" s="32">
        <f t="shared" si="3"/>
        <v>30.2</v>
      </c>
      <c r="T6" s="32">
        <f t="shared" si="3"/>
        <v>3351.13</v>
      </c>
      <c r="U6" s="32">
        <f t="shared" si="3"/>
        <v>27384</v>
      </c>
      <c r="V6" s="32">
        <f t="shared" si="3"/>
        <v>4.1500000000000004</v>
      </c>
      <c r="W6" s="32">
        <f t="shared" si="3"/>
        <v>6598.55</v>
      </c>
      <c r="X6" s="33">
        <f>IF(X7="",NA(),X7)</f>
        <v>71.58</v>
      </c>
      <c r="Y6" s="33">
        <f t="shared" ref="Y6:AG6" si="4">IF(Y7="",NA(),Y7)</f>
        <v>73.39</v>
      </c>
      <c r="Z6" s="33">
        <f t="shared" si="4"/>
        <v>73.099999999999994</v>
      </c>
      <c r="AA6" s="33">
        <f t="shared" si="4"/>
        <v>72.05</v>
      </c>
      <c r="AB6" s="33">
        <f t="shared" si="4"/>
        <v>72.34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2783.96</v>
      </c>
      <c r="BF6" s="33">
        <f t="shared" ref="BF6:BN6" si="7">IF(BF7="",NA(),BF7)</f>
        <v>2694.87</v>
      </c>
      <c r="BG6" s="33">
        <f t="shared" si="7"/>
        <v>2602.85</v>
      </c>
      <c r="BH6" s="33">
        <f t="shared" si="7"/>
        <v>2493.73</v>
      </c>
      <c r="BI6" s="33">
        <f t="shared" si="7"/>
        <v>2417.37</v>
      </c>
      <c r="BJ6" s="33">
        <f t="shared" si="7"/>
        <v>1958.96</v>
      </c>
      <c r="BK6" s="33">
        <f t="shared" si="7"/>
        <v>1861.98</v>
      </c>
      <c r="BL6" s="33">
        <f t="shared" si="7"/>
        <v>1707.82</v>
      </c>
      <c r="BM6" s="33">
        <f t="shared" si="7"/>
        <v>1853.46</v>
      </c>
      <c r="BN6" s="33">
        <f t="shared" si="7"/>
        <v>1847.13</v>
      </c>
      <c r="BO6" s="32" t="str">
        <f>IF(BO7="","",IF(BO7="-","【-】","【"&amp;SUBSTITUTE(TEXT(BO7,"#,##0.00"),"-","△")&amp;"】"))</f>
        <v>【776.35】</v>
      </c>
      <c r="BP6" s="33">
        <f>IF(BP7="",NA(),BP7)</f>
        <v>34.36</v>
      </c>
      <c r="BQ6" s="33">
        <f t="shared" ref="BQ6:BY6" si="8">IF(BQ7="",NA(),BQ7)</f>
        <v>33.51</v>
      </c>
      <c r="BR6" s="33">
        <f t="shared" si="8"/>
        <v>33.94</v>
      </c>
      <c r="BS6" s="33">
        <f t="shared" si="8"/>
        <v>34.42</v>
      </c>
      <c r="BT6" s="33">
        <f t="shared" si="8"/>
        <v>33.93</v>
      </c>
      <c r="BU6" s="33">
        <f t="shared" si="8"/>
        <v>47.1</v>
      </c>
      <c r="BV6" s="33">
        <f t="shared" si="8"/>
        <v>42.74</v>
      </c>
      <c r="BW6" s="33">
        <f t="shared" si="8"/>
        <v>48.1</v>
      </c>
      <c r="BX6" s="33">
        <f t="shared" si="8"/>
        <v>45.22</v>
      </c>
      <c r="BY6" s="33">
        <f t="shared" si="8"/>
        <v>42.22</v>
      </c>
      <c r="BZ6" s="32" t="str">
        <f>IF(BZ7="","",IF(BZ7="-","【-】","【"&amp;SUBSTITUTE(TEXT(BZ7,"#,##0.00"),"-","△")&amp;"】"))</f>
        <v>【96.57】</v>
      </c>
      <c r="CA6" s="33">
        <f>IF(CA7="",NA(),CA7)</f>
        <v>349.71</v>
      </c>
      <c r="CB6" s="33">
        <f t="shared" ref="CB6:CJ6" si="9">IF(CB7="",NA(),CB7)</f>
        <v>356.86</v>
      </c>
      <c r="CC6" s="33">
        <f t="shared" si="9"/>
        <v>349.78</v>
      </c>
      <c r="CD6" s="33">
        <f t="shared" si="9"/>
        <v>344.48</v>
      </c>
      <c r="CE6" s="33">
        <f t="shared" si="9"/>
        <v>353.87</v>
      </c>
      <c r="CF6" s="33">
        <f t="shared" si="9"/>
        <v>274.37</v>
      </c>
      <c r="CG6" s="33">
        <f t="shared" si="9"/>
        <v>307.68</v>
      </c>
      <c r="CH6" s="33">
        <f t="shared" si="9"/>
        <v>275.68</v>
      </c>
      <c r="CI6" s="33">
        <f t="shared" si="9"/>
        <v>290.39999999999998</v>
      </c>
      <c r="CJ6" s="33">
        <f t="shared" si="9"/>
        <v>300.07</v>
      </c>
      <c r="CK6" s="32" t="str">
        <f>IF(CK7="","",IF(CK7="-","【-】","【"&amp;SUBSTITUTE(TEXT(CK7,"#,##0.00"),"-","△")&amp;"】"))</f>
        <v>【142.28】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44.01</v>
      </c>
      <c r="CR6" s="33">
        <f t="shared" si="10"/>
        <v>48.57</v>
      </c>
      <c r="CS6" s="33">
        <f t="shared" si="10"/>
        <v>45.25</v>
      </c>
      <c r="CT6" s="33">
        <f t="shared" si="10"/>
        <v>37.36</v>
      </c>
      <c r="CU6" s="33">
        <f t="shared" si="10"/>
        <v>42.07</v>
      </c>
      <c r="CV6" s="32" t="str">
        <f>IF(CV7="","",IF(CV7="-","【-】","【"&amp;SUBSTITUTE(TEXT(CV7,"#,##0.00"),"-","△")&amp;"】"))</f>
        <v>【60.35】</v>
      </c>
      <c r="CW6" s="33">
        <f>IF(CW7="",NA(),CW7)</f>
        <v>73.42</v>
      </c>
      <c r="CX6" s="33">
        <f t="shared" ref="CX6:DF6" si="11">IF(CX7="",NA(),CX7)</f>
        <v>73.900000000000006</v>
      </c>
      <c r="CY6" s="33">
        <f t="shared" si="11"/>
        <v>74.040000000000006</v>
      </c>
      <c r="CZ6" s="33">
        <f t="shared" si="11"/>
        <v>73.489999999999995</v>
      </c>
      <c r="DA6" s="33">
        <f t="shared" si="11"/>
        <v>71.400000000000006</v>
      </c>
      <c r="DB6" s="33">
        <f t="shared" si="11"/>
        <v>68.34</v>
      </c>
      <c r="DC6" s="33">
        <f t="shared" si="11"/>
        <v>70.27</v>
      </c>
      <c r="DD6" s="33">
        <f t="shared" si="11"/>
        <v>68.540000000000006</v>
      </c>
      <c r="DE6" s="33">
        <f t="shared" si="11"/>
        <v>61.85</v>
      </c>
      <c r="DF6" s="33">
        <f t="shared" si="11"/>
        <v>63.92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0.28999999999999998</v>
      </c>
      <c r="EJ6" s="33">
        <f t="shared" si="14"/>
        <v>0.41</v>
      </c>
      <c r="EK6" s="33">
        <f t="shared" si="14"/>
        <v>0.28999999999999998</v>
      </c>
      <c r="EL6" s="33">
        <f t="shared" si="14"/>
        <v>0.74</v>
      </c>
      <c r="EM6" s="33">
        <f t="shared" si="14"/>
        <v>0.57999999999999996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232173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27.09</v>
      </c>
      <c r="P7" s="36">
        <v>96.23</v>
      </c>
      <c r="Q7" s="36">
        <v>1944</v>
      </c>
      <c r="R7" s="36">
        <v>101204</v>
      </c>
      <c r="S7" s="36">
        <v>30.2</v>
      </c>
      <c r="T7" s="36">
        <v>3351.13</v>
      </c>
      <c r="U7" s="36">
        <v>27384</v>
      </c>
      <c r="V7" s="36">
        <v>4.1500000000000004</v>
      </c>
      <c r="W7" s="36">
        <v>6598.55</v>
      </c>
      <c r="X7" s="36">
        <v>71.58</v>
      </c>
      <c r="Y7" s="36">
        <v>73.39</v>
      </c>
      <c r="Z7" s="36">
        <v>73.099999999999994</v>
      </c>
      <c r="AA7" s="36">
        <v>72.05</v>
      </c>
      <c r="AB7" s="36">
        <v>72.34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2783.96</v>
      </c>
      <c r="BF7" s="36">
        <v>2694.87</v>
      </c>
      <c r="BG7" s="36">
        <v>2602.85</v>
      </c>
      <c r="BH7" s="36">
        <v>2493.73</v>
      </c>
      <c r="BI7" s="36">
        <v>2417.37</v>
      </c>
      <c r="BJ7" s="36">
        <v>1958.96</v>
      </c>
      <c r="BK7" s="36">
        <v>1861.98</v>
      </c>
      <c r="BL7" s="36">
        <v>1707.82</v>
      </c>
      <c r="BM7" s="36">
        <v>1853.46</v>
      </c>
      <c r="BN7" s="36">
        <v>1847.13</v>
      </c>
      <c r="BO7" s="36">
        <v>776.35</v>
      </c>
      <c r="BP7" s="36">
        <v>34.36</v>
      </c>
      <c r="BQ7" s="36">
        <v>33.51</v>
      </c>
      <c r="BR7" s="36">
        <v>33.94</v>
      </c>
      <c r="BS7" s="36">
        <v>34.42</v>
      </c>
      <c r="BT7" s="36">
        <v>33.93</v>
      </c>
      <c r="BU7" s="36">
        <v>47.1</v>
      </c>
      <c r="BV7" s="36">
        <v>42.74</v>
      </c>
      <c r="BW7" s="36">
        <v>48.1</v>
      </c>
      <c r="BX7" s="36">
        <v>45.22</v>
      </c>
      <c r="BY7" s="36">
        <v>42.22</v>
      </c>
      <c r="BZ7" s="36">
        <v>96.57</v>
      </c>
      <c r="CA7" s="36">
        <v>349.71</v>
      </c>
      <c r="CB7" s="36">
        <v>356.86</v>
      </c>
      <c r="CC7" s="36">
        <v>349.78</v>
      </c>
      <c r="CD7" s="36">
        <v>344.48</v>
      </c>
      <c r="CE7" s="36">
        <v>353.87</v>
      </c>
      <c r="CF7" s="36">
        <v>274.37</v>
      </c>
      <c r="CG7" s="36">
        <v>307.68</v>
      </c>
      <c r="CH7" s="36">
        <v>275.68</v>
      </c>
      <c r="CI7" s="36">
        <v>290.39999999999998</v>
      </c>
      <c r="CJ7" s="36">
        <v>300.07</v>
      </c>
      <c r="CK7" s="36">
        <v>142.28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44.01</v>
      </c>
      <c r="CR7" s="36">
        <v>48.57</v>
      </c>
      <c r="CS7" s="36">
        <v>45.25</v>
      </c>
      <c r="CT7" s="36">
        <v>37.36</v>
      </c>
      <c r="CU7" s="36">
        <v>42.07</v>
      </c>
      <c r="CV7" s="36">
        <v>60.35</v>
      </c>
      <c r="CW7" s="36">
        <v>73.42</v>
      </c>
      <c r="CX7" s="36">
        <v>73.900000000000006</v>
      </c>
      <c r="CY7" s="36">
        <v>74.040000000000006</v>
      </c>
      <c r="CZ7" s="36">
        <v>73.489999999999995</v>
      </c>
      <c r="DA7" s="36">
        <v>71.400000000000006</v>
      </c>
      <c r="DB7" s="36">
        <v>68.34</v>
      </c>
      <c r="DC7" s="36">
        <v>70.27</v>
      </c>
      <c r="DD7" s="36">
        <v>68.540000000000006</v>
      </c>
      <c r="DE7" s="36">
        <v>61.85</v>
      </c>
      <c r="DF7" s="36">
        <v>63.92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0.28999999999999998</v>
      </c>
      <c r="EJ7" s="36">
        <v>0.41</v>
      </c>
      <c r="EK7" s="36">
        <v>0.28999999999999998</v>
      </c>
      <c r="EL7" s="36">
        <v>0.74</v>
      </c>
      <c r="EM7" s="36">
        <v>0.57999999999999996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2016-02-25T04:22:32Z</cp:lastPrinted>
  <dcterms:created xsi:type="dcterms:W3CDTF">2016-02-03T08:53:24Z</dcterms:created>
  <dcterms:modified xsi:type="dcterms:W3CDTF">2016-02-25T04:22:37Z</dcterms:modified>
  <cp:category/>
</cp:coreProperties>
</file>