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<sst xmlns="http://schemas.openxmlformats.org/spreadsheetml/2006/main" count="226" uniqueCount="111">
  <si>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</si>
  <si>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</si>
  <si>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</si>
  <si>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</si>
  <si>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</si>
  <si>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</si>
  <si>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</si>
  <si>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</si>
  <si>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</si>
  <si>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</si>
  <si>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</si>
  <si>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</si>
  <si>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</si>
  <si>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</si>
  <si>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</si>
  <si>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</si>
  <si>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</si>
  <si>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</si>
  <si>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</si>
  <si>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</si>
  <si>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</si>
  <si>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</si>
  <si>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</si>
  <si>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</si>
  <si>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</si>
  <si>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</si>
  <si>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</si>
  <si>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</si>
  <si>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</si>
  <si>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</si>
  <si>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</si>
  <si>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</si>
  <si>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</si>
  <si>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</si>
  <si>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</si>
  <si>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</si>
  <si>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</si>
  <si>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</si>
  <si>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</si>
  <si>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</si>
  <si>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</si>
  <si>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</si>
  <si>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</si>
  <si>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</si>
  <si>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</si>
  <si>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</si>
  <si>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</si>
  <si>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</si>
  <si>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</si>
  <si>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</si>
  <si>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</si>
  <si>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</si>
  <si>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</si>
  <si>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</si>
  <si>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</si>
  <si>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</si>
  <si>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</si>
  <si>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</si>
  <si>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</si>
  <si>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</si>
  <si>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</si>
  <si>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</si>
  <si>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</si>
  <si>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</si>
  <si>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</si>
  <si>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</si>
  <si>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</si>
  <si>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</si>
  <si>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</si>
  <si>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</si>
  <si>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</si>
  <si>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</si>
  <si>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</si>
  <si>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</si>
  <si>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</si>
  <si>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</si>
  <si>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</si>
  <si>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</si>
  <si>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</si>
  <si>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</si>
  <si>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</si>
  <si>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</si>
  <si>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</si>
  <si>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</si>
  <si>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</si>
  <si>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</si>
  <si>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</si>
  <si>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</si>
  <si>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</si>
  <si>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</si>
  <si>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</si>
  <si>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</si>
  <si>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</si>
  <si>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</si>
  <si>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</si>
  <si>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</si>
  <si>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小牧市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</si>
  <si>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</si>
  <si>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</si>
  <si>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</si>
  <si>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</si>
  <si>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</si>
  <si>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</si>
  <si>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</si>
  <si>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</si>
  <si>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</si>
  <si>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</si>
  <si>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</si>
  <si>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経費回収率はともに100%に届いておらず、企業債残高は類似団体に比べて高い。特定環境保全公共下水道は対象地域が限られており、使用料体系は公共下水道にあわせているため、単体で経費を賄うことは難しい。</t>
    <rPh sb="0" eb="3">
      <t>シュウエキテキ</t>
    </rPh>
    <rPh sb="3" eb="5">
      <t>シュウシ</t>
    </rPh>
    <rPh sb="5" eb="7">
      <t>ヒリツ</t>
    </rPh>
    <rPh sb="8" eb="10">
      <t>ケイヒ</t>
    </rPh>
    <rPh sb="10" eb="12">
      <t>カイシュウ</t>
    </rPh>
    <rPh sb="12" eb="13">
      <t>リツ</t>
    </rPh>
    <rPh sb="29" eb="31">
      <t>キギョウ</t>
    </rPh>
    <rPh sb="31" eb="32">
      <t>サイ</t>
    </rPh>
    <rPh sb="32" eb="34">
      <t>ザンダカ</t>
    </rPh>
    <rPh sb="35" eb="37">
      <t>ルイジ</t>
    </rPh>
    <rPh sb="37" eb="39">
      <t>ダンタイ</t>
    </rPh>
    <rPh sb="40" eb="41">
      <t>クラ</t>
    </rPh>
    <rPh sb="43" eb="44">
      <t>タカ</t>
    </rPh>
    <rPh sb="46" eb="48">
      <t>トクテイ</t>
    </rPh>
    <rPh sb="48" eb="50">
      <t>カンキョウ</t>
    </rPh>
    <rPh sb="50" eb="52">
      <t>ホゼン</t>
    </rPh>
    <rPh sb="52" eb="54">
      <t>コウキョウ</t>
    </rPh>
    <rPh sb="54" eb="57">
      <t>ゲスイドウ</t>
    </rPh>
    <rPh sb="58" eb="60">
      <t>タイショウ</t>
    </rPh>
    <rPh sb="60" eb="62">
      <t>チイキ</t>
    </rPh>
    <rPh sb="63" eb="64">
      <t>カギ</t>
    </rPh>
    <rPh sb="73" eb="75">
      <t>タイケイ</t>
    </rPh>
    <rPh sb="76" eb="78">
      <t>コウキョウ</t>
    </rPh>
    <rPh sb="78" eb="81">
      <t>ゲスイドウ</t>
    </rPh>
    <rPh sb="91" eb="93">
      <t>タンタイ</t>
    </rPh>
    <phoneticPr fontId="4"/>
  </si>
  <si>
    <t>当市の特定環境保全公共下水道は事業着手が平成12年であり、耐用年数の50年も経過していないため、管渠の更新は開始していない。</t>
    <rPh sb="0" eb="2">
      <t>トウシ</t>
    </rPh>
    <rPh sb="15" eb="17">
      <t>ジギョウ</t>
    </rPh>
    <rPh sb="17" eb="19">
      <t>チャクシュ</t>
    </rPh>
    <rPh sb="20" eb="22">
      <t>ヘイセイ</t>
    </rPh>
    <rPh sb="24" eb="25">
      <t>ネン</t>
    </rPh>
    <rPh sb="29" eb="31">
      <t>タイヨウ</t>
    </rPh>
    <rPh sb="31" eb="33">
      <t>ネンスウ</t>
    </rPh>
    <rPh sb="36" eb="37">
      <t>ネン</t>
    </rPh>
    <rPh sb="38" eb="40">
      <t>ケイカ</t>
    </rPh>
    <rPh sb="48" eb="49">
      <t>カン</t>
    </rPh>
    <rPh sb="49" eb="50">
      <t>ミゾ</t>
    </rPh>
    <rPh sb="51" eb="53">
      <t>コウシン</t>
    </rPh>
    <rPh sb="54" eb="56">
      <t>カイシ</t>
    </rPh>
    <phoneticPr fontId="4"/>
  </si>
  <si>
    <t>特定環境保全公共下水道は対象地域が限られており、使用料体系は公共下水道にあわせている。公共下水道、特定環境保全公共下水道、農業集落排水事業をあわせた小牧市全体の下水道事業でストックマネジメントや経営計画の策定をしたい。</t>
    <rPh sb="43" eb="45">
      <t>コウキョウ</t>
    </rPh>
    <rPh sb="45" eb="48">
      <t>ゲスイドウ</t>
    </rPh>
    <rPh sb="61" eb="63">
      <t>ノウギョウ</t>
    </rPh>
    <rPh sb="63" eb="65">
      <t>シュウラク</t>
    </rPh>
    <rPh sb="65" eb="67">
      <t>ハイスイ</t>
    </rPh>
    <rPh sb="67" eb="69">
      <t>ジギョウ</t>
    </rPh>
    <rPh sb="74" eb="77">
      <t>コマキシ</t>
    </rPh>
    <rPh sb="77" eb="79">
      <t>ゼンタイ</t>
    </rPh>
    <rPh sb="80" eb="83">
      <t>ゲスイドウ</t>
    </rPh>
    <rPh sb="83" eb="85">
      <t>ジギョウ</t>
    </rPh>
    <rPh sb="97" eb="99">
      <t>ケイエイ</t>
    </rPh>
    <rPh sb="99" eb="101">
      <t>ケイカク</t>
    </rPh>
    <rPh sb="102" eb="104">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</si>
</sst>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814272"/>
        <c:axId val="1078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07814272"/>
        <c:axId val="107836544"/>
      </c:lineChart>
      <c:dateAx>
        <c:axId val="107814272"/>
        <c:scaling>
          <c:orientation val="minMax"/>
        </c:scaling>
        <c:delete val="1"/>
        <c:axPos val="b"/>
        <c:numFmt formatCode="ge" sourceLinked="1"/>
        <c:majorTickMark val="none"/>
        <c:minorTickMark val="none"/>
        <c:tickLblPos val="none"/>
        <c:crossAx val="107836544"/>
        <c:crosses val="autoZero"/>
        <c:auto val="1"/>
        <c:lblOffset val="100"/>
        <c:baseTimeUnit val="years"/>
      </c:dateAx>
      <c:valAx>
        <c:axId val="1078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514304"/>
        <c:axId val="1085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08514304"/>
        <c:axId val="108520192"/>
      </c:lineChart>
      <c:dateAx>
        <c:axId val="108514304"/>
        <c:scaling>
          <c:orientation val="minMax"/>
        </c:scaling>
        <c:delete val="1"/>
        <c:axPos val="b"/>
        <c:numFmt formatCode="ge" sourceLinked="1"/>
        <c:majorTickMark val="none"/>
        <c:minorTickMark val="none"/>
        <c:tickLblPos val="none"/>
        <c:crossAx val="108520192"/>
        <c:crosses val="autoZero"/>
        <c:auto val="1"/>
        <c:lblOffset val="100"/>
        <c:baseTimeUnit val="years"/>
      </c:dateAx>
      <c:valAx>
        <c:axId val="1085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56.88</c:v>
                </c:pt>
                <c:pt idx="1">
                  <c:v>59.88</c:v>
                </c:pt>
                <c:pt idx="2">
                  <c:v>68.2</c:v>
                </c:pt>
                <c:pt idx="3">
                  <c:v>68.72</c:v>
                </c:pt>
                <c:pt idx="4">
                  <c:v>70.61</c:v>
                </c:pt>
              </c:numCache>
            </c:numRef>
          </c:val>
        </c:ser>
        <c:dLbls>
          <c:showLegendKey val="0"/>
          <c:showVal val="0"/>
          <c:showCatName val="0"/>
          <c:showSerName val="0"/>
          <c:showPercent val="0"/>
          <c:showBubbleSize val="0"/>
        </c:dLbls>
        <c:gapWidth val="150"/>
        <c:axId val="108551552"/>
        <c:axId val="10856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08551552"/>
        <c:axId val="108565632"/>
      </c:lineChart>
      <c:dateAx>
        <c:axId val="108551552"/>
        <c:scaling>
          <c:orientation val="minMax"/>
        </c:scaling>
        <c:delete val="1"/>
        <c:axPos val="b"/>
        <c:numFmt formatCode="ge" sourceLinked="1"/>
        <c:majorTickMark val="none"/>
        <c:minorTickMark val="none"/>
        <c:tickLblPos val="none"/>
        <c:crossAx val="108565632"/>
        <c:crosses val="autoZero"/>
        <c:auto val="1"/>
        <c:lblOffset val="100"/>
        <c:baseTimeUnit val="years"/>
      </c:dateAx>
      <c:valAx>
        <c:axId val="10856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74.81</c:v>
                </c:pt>
                <c:pt idx="1">
                  <c:v>67.23</c:v>
                </c:pt>
                <c:pt idx="2">
                  <c:v>62.66</c:v>
                </c:pt>
                <c:pt idx="3">
                  <c:v>59.24</c:v>
                </c:pt>
                <c:pt idx="4">
                  <c:v>58.83</c:v>
                </c:pt>
              </c:numCache>
            </c:numRef>
          </c:val>
        </c:ser>
        <c:dLbls>
          <c:showLegendKey val="0"/>
          <c:showVal val="0"/>
          <c:showCatName val="0"/>
          <c:showSerName val="0"/>
          <c:showPercent val="0"/>
          <c:showBubbleSize val="0"/>
        </c:dLbls>
        <c:gapWidth val="150"/>
        <c:axId val="108019712"/>
        <c:axId val="1080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019712"/>
        <c:axId val="108021248"/>
      </c:lineChart>
      <c:dateAx>
        <c:axId val="108019712"/>
        <c:scaling>
          <c:orientation val="minMax"/>
        </c:scaling>
        <c:delete val="1"/>
        <c:axPos val="b"/>
        <c:numFmt formatCode="ge" sourceLinked="1"/>
        <c:majorTickMark val="none"/>
        <c:minorTickMark val="none"/>
        <c:tickLblPos val="none"/>
        <c:crossAx val="108021248"/>
        <c:crosses val="autoZero"/>
        <c:auto val="1"/>
        <c:lblOffset val="100"/>
        <c:baseTimeUnit val="years"/>
      </c:dateAx>
      <c:valAx>
        <c:axId val="1080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052864"/>
        <c:axId val="10805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052864"/>
        <c:axId val="108054400"/>
      </c:lineChart>
      <c:dateAx>
        <c:axId val="108052864"/>
        <c:scaling>
          <c:orientation val="minMax"/>
        </c:scaling>
        <c:delete val="1"/>
        <c:axPos val="b"/>
        <c:numFmt formatCode="ge" sourceLinked="1"/>
        <c:majorTickMark val="none"/>
        <c:minorTickMark val="none"/>
        <c:tickLblPos val="none"/>
        <c:crossAx val="108054400"/>
        <c:crosses val="autoZero"/>
        <c:auto val="1"/>
        <c:lblOffset val="100"/>
        <c:baseTimeUnit val="years"/>
      </c:dateAx>
      <c:valAx>
        <c:axId val="1080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167936"/>
        <c:axId val="10816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167936"/>
        <c:axId val="108169472"/>
      </c:lineChart>
      <c:dateAx>
        <c:axId val="108167936"/>
        <c:scaling>
          <c:orientation val="minMax"/>
        </c:scaling>
        <c:delete val="1"/>
        <c:axPos val="b"/>
        <c:numFmt formatCode="ge" sourceLinked="1"/>
        <c:majorTickMark val="none"/>
        <c:minorTickMark val="none"/>
        <c:tickLblPos val="none"/>
        <c:crossAx val="108169472"/>
        <c:crosses val="autoZero"/>
        <c:auto val="1"/>
        <c:lblOffset val="100"/>
        <c:baseTimeUnit val="years"/>
      </c:dateAx>
      <c:valAx>
        <c:axId val="1081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203008"/>
        <c:axId val="10821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203008"/>
        <c:axId val="108217088"/>
      </c:lineChart>
      <c:dateAx>
        <c:axId val="108203008"/>
        <c:scaling>
          <c:orientation val="minMax"/>
        </c:scaling>
        <c:delete val="1"/>
        <c:axPos val="b"/>
        <c:numFmt formatCode="ge" sourceLinked="1"/>
        <c:majorTickMark val="none"/>
        <c:minorTickMark val="none"/>
        <c:tickLblPos val="none"/>
        <c:crossAx val="108217088"/>
        <c:crosses val="autoZero"/>
        <c:auto val="1"/>
        <c:lblOffset val="100"/>
        <c:baseTimeUnit val="years"/>
      </c:dateAx>
      <c:valAx>
        <c:axId val="1082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261376"/>
        <c:axId val="1082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261376"/>
        <c:axId val="108262912"/>
      </c:lineChart>
      <c:dateAx>
        <c:axId val="108261376"/>
        <c:scaling>
          <c:orientation val="minMax"/>
        </c:scaling>
        <c:delete val="1"/>
        <c:axPos val="b"/>
        <c:numFmt formatCode="ge" sourceLinked="1"/>
        <c:majorTickMark val="none"/>
        <c:minorTickMark val="none"/>
        <c:tickLblPos val="none"/>
        <c:crossAx val="108262912"/>
        <c:crosses val="autoZero"/>
        <c:auto val="1"/>
        <c:lblOffset val="100"/>
        <c:baseTimeUnit val="years"/>
      </c:dateAx>
      <c:valAx>
        <c:axId val="1082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2455.06</c:v>
                </c:pt>
                <c:pt idx="1">
                  <c:v>3212.55</c:v>
                </c:pt>
                <c:pt idx="2">
                  <c:v>3064.76</c:v>
                </c:pt>
                <c:pt idx="3">
                  <c:v>3231.22</c:v>
                </c:pt>
                <c:pt idx="4">
                  <c:v>2838.53</c:v>
                </c:pt>
              </c:numCache>
            </c:numRef>
          </c:val>
        </c:ser>
        <c:dLbls>
          <c:showLegendKey val="0"/>
          <c:showVal val="0"/>
          <c:showCatName val="0"/>
          <c:showSerName val="0"/>
          <c:showPercent val="0"/>
          <c:showBubbleSize val="0"/>
        </c:dLbls>
        <c:gapWidth val="150"/>
        <c:axId val="108309120"/>
        <c:axId val="10840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08309120"/>
        <c:axId val="108405120"/>
      </c:lineChart>
      <c:dateAx>
        <c:axId val="108309120"/>
        <c:scaling>
          <c:orientation val="minMax"/>
        </c:scaling>
        <c:delete val="1"/>
        <c:axPos val="b"/>
        <c:numFmt formatCode="ge" sourceLinked="1"/>
        <c:majorTickMark val="none"/>
        <c:minorTickMark val="none"/>
        <c:tickLblPos val="none"/>
        <c:crossAx val="108405120"/>
        <c:crosses val="autoZero"/>
        <c:auto val="1"/>
        <c:lblOffset val="100"/>
        <c:baseTimeUnit val="years"/>
      </c:dateAx>
      <c:valAx>
        <c:axId val="10840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52.59</c:v>
                </c:pt>
                <c:pt idx="1">
                  <c:v>42.38</c:v>
                </c:pt>
                <c:pt idx="2">
                  <c:v>41.59</c:v>
                </c:pt>
                <c:pt idx="3">
                  <c:v>39.479999999999997</c:v>
                </c:pt>
                <c:pt idx="4">
                  <c:v>41.54</c:v>
                </c:pt>
              </c:numCache>
            </c:numRef>
          </c:val>
        </c:ser>
        <c:dLbls>
          <c:showLegendKey val="0"/>
          <c:showVal val="0"/>
          <c:showCatName val="0"/>
          <c:showSerName val="0"/>
          <c:showPercent val="0"/>
          <c:showBubbleSize val="0"/>
        </c:dLbls>
        <c:gapWidth val="150"/>
        <c:axId val="108432384"/>
        <c:axId val="10843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08432384"/>
        <c:axId val="108438272"/>
      </c:lineChart>
      <c:dateAx>
        <c:axId val="108432384"/>
        <c:scaling>
          <c:orientation val="minMax"/>
        </c:scaling>
        <c:delete val="1"/>
        <c:axPos val="b"/>
        <c:numFmt formatCode="ge" sourceLinked="1"/>
        <c:majorTickMark val="none"/>
        <c:minorTickMark val="none"/>
        <c:tickLblPos val="none"/>
        <c:crossAx val="108438272"/>
        <c:crosses val="autoZero"/>
        <c:auto val="1"/>
        <c:lblOffset val="100"/>
        <c:baseTimeUnit val="years"/>
      </c:dateAx>
      <c:valAx>
        <c:axId val="1084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205.48</c:v>
                </c:pt>
                <c:pt idx="1">
                  <c:v>235.93</c:v>
                </c:pt>
                <c:pt idx="2">
                  <c:v>232.4</c:v>
                </c:pt>
                <c:pt idx="3">
                  <c:v>242.6</c:v>
                </c:pt>
                <c:pt idx="4">
                  <c:v>216.93</c:v>
                </c:pt>
              </c:numCache>
            </c:numRef>
          </c:val>
        </c:ser>
        <c:dLbls>
          <c:showLegendKey val="0"/>
          <c:showVal val="0"/>
          <c:showCatName val="0"/>
          <c:showSerName val="0"/>
          <c:showPercent val="0"/>
          <c:showBubbleSize val="0"/>
        </c:dLbls>
        <c:gapWidth val="150"/>
        <c:axId val="108465152"/>
        <c:axId val="1084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08465152"/>
        <c:axId val="108479232"/>
      </c:lineChart>
      <c:dateAx>
        <c:axId val="108465152"/>
        <c:scaling>
          <c:orientation val="minMax"/>
        </c:scaling>
        <c:delete val="1"/>
        <c:axPos val="b"/>
        <c:numFmt formatCode="ge" sourceLinked="1"/>
        <c:majorTickMark val="none"/>
        <c:minorTickMark val="none"/>
        <c:tickLblPos val="none"/>
        <c:crossAx val="108479232"/>
        <c:crosses val="autoZero"/>
        <c:auto val="1"/>
        <c:lblOffset val="100"/>
        <c:baseTimeUnit val="years"/>
      </c:dateAx>
      <c:valAx>
        <c:axId val="1084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小牧市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153744</v>
      </c>
      <c r="AM8" s="47"/>
      <c r="AN8" s="47"/>
      <c r="AO8" s="47"/>
      <c r="AP8" s="47"/>
      <c r="AQ8" s="47"/>
      <c r="AR8" s="47"/>
      <c r="AS8" s="47"/>
      <c r="AT8" s="43">
        <f>データ!S6</f>
        <v>62.81</v>
      </c>
      <c r="AU8" s="43"/>
      <c r="AV8" s="43"/>
      <c r="AW8" s="43"/>
      <c r="AX8" s="43"/>
      <c r="AY8" s="43"/>
      <c r="AZ8" s="43"/>
      <c r="BA8" s="43"/>
      <c r="BB8" s="43">
        <f>データ!T6</f>
        <v>2447.7600000000002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0.54</v>
      </c>
      <c r="Q10" s="43"/>
      <c r="R10" s="43"/>
      <c r="S10" s="43"/>
      <c r="T10" s="43"/>
      <c r="U10" s="43"/>
      <c r="V10" s="43"/>
      <c r="W10" s="43">
        <f>データ!P6</f>
        <v>82.75</v>
      </c>
      <c r="X10" s="43"/>
      <c r="Y10" s="43"/>
      <c r="Z10" s="43"/>
      <c r="AA10" s="43"/>
      <c r="AB10" s="43"/>
      <c r="AC10" s="43"/>
      <c r="AD10" s="47">
        <f>データ!Q6</f>
        <v>1553</v>
      </c>
      <c r="AE10" s="47"/>
      <c r="AF10" s="47"/>
      <c r="AG10" s="47"/>
      <c r="AH10" s="47"/>
      <c r="AI10" s="47"/>
      <c r="AJ10" s="47"/>
      <c r="AK10" s="2"/>
      <c r="AL10" s="47">
        <f>データ!U6</f>
        <v>837</v>
      </c>
      <c r="AM10" s="47"/>
      <c r="AN10" s="47"/>
      <c r="AO10" s="47"/>
      <c r="AP10" s="47"/>
      <c r="AQ10" s="47"/>
      <c r="AR10" s="47"/>
      <c r="AS10" s="47"/>
      <c r="AT10" s="43">
        <f>データ!V6</f>
        <v>0.22</v>
      </c>
      <c r="AU10" s="43"/>
      <c r="AV10" s="43"/>
      <c r="AW10" s="43"/>
      <c r="AX10" s="43"/>
      <c r="AY10" s="43"/>
      <c r="AZ10" s="43"/>
      <c r="BA10" s="43"/>
      <c r="BB10" s="43">
        <f>データ!W6</f>
        <v>3804.55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232190</v>
      </c>
      <c r="D6" s="31">
        <f t="shared" si="3"/>
        <v>47</v>
      </c>
      <c r="E6" s="31">
        <f t="shared" si="3"/>
        <v>17</v>
      </c>
      <c r="F6" s="31">
        <f t="shared" si="3"/>
        <v>4</v>
      </c>
      <c r="G6" s="31">
        <f t="shared" si="3"/>
        <v>0</v>
      </c>
      <c r="H6" s="31" t="str">
        <f t="shared" si="3"/>
        <v>愛知県　小牧市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0.54</v>
      </c>
      <c r="P6" s="32">
        <f t="shared" si="3"/>
        <v>82.75</v>
      </c>
      <c r="Q6" s="32">
        <f t="shared" si="3"/>
        <v>1553</v>
      </c>
      <c r="R6" s="32">
        <f t="shared" si="3"/>
        <v>153744</v>
      </c>
      <c r="S6" s="32">
        <f t="shared" si="3"/>
        <v>62.81</v>
      </c>
      <c r="T6" s="32">
        <f t="shared" si="3"/>
        <v>2447.7600000000002</v>
      </c>
      <c r="U6" s="32">
        <f t="shared" si="3"/>
        <v>837</v>
      </c>
      <c r="V6" s="32">
        <f t="shared" si="3"/>
        <v>0.22</v>
      </c>
      <c r="W6" s="32">
        <f t="shared" si="3"/>
        <v>3804.55</v>
      </c>
      <c r="X6" s="33">
        <f>IF(X7="",NA(),X7)</f>
        <v>74.81</v>
      </c>
      <c r="Y6" s="33">
        <f t="shared" ref="Y6:AG6" si="4">IF(Y7="",NA(),Y7)</f>
        <v>67.23</v>
      </c>
      <c r="Z6" s="33">
        <f t="shared" si="4"/>
        <v>62.66</v>
      </c>
      <c r="AA6" s="33">
        <f t="shared" si="4"/>
        <v>59.24</v>
      </c>
      <c r="AB6" s="33">
        <f t="shared" si="4"/>
        <v>58.83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2455.06</v>
      </c>
      <c r="BF6" s="33">
        <f t="shared" ref="BF6:BN6" si="7">IF(BF7="",NA(),BF7)</f>
        <v>3212.55</v>
      </c>
      <c r="BG6" s="33">
        <f t="shared" si="7"/>
        <v>3064.76</v>
      </c>
      <c r="BH6" s="33">
        <f t="shared" si="7"/>
        <v>3231.22</v>
      </c>
      <c r="BI6" s="33">
        <f t="shared" si="7"/>
        <v>2838.53</v>
      </c>
      <c r="BJ6" s="33">
        <f t="shared" si="7"/>
        <v>1868.17</v>
      </c>
      <c r="BK6" s="33">
        <f t="shared" si="7"/>
        <v>1835.56</v>
      </c>
      <c r="BL6" s="33">
        <f t="shared" si="7"/>
        <v>1716.82</v>
      </c>
      <c r="BM6" s="33">
        <f t="shared" si="7"/>
        <v>1554.05</v>
      </c>
      <c r="BN6" s="33">
        <f t="shared" si="7"/>
        <v>1671.86</v>
      </c>
      <c r="BO6" s="32" t="str">
        <f>IF(BO7="","",IF(BO7="-","【-】","【"&amp;SUBSTITUTE(TEXT(BO7,"#,##0.00"),"-","△")&amp;"】"))</f>
        <v>【1,479.31】</v>
      </c>
      <c r="BP6" s="33">
        <f>IF(BP7="",NA(),BP7)</f>
        <v>52.59</v>
      </c>
      <c r="BQ6" s="33">
        <f t="shared" ref="BQ6:BY6" si="8">IF(BQ7="",NA(),BQ7)</f>
        <v>42.38</v>
      </c>
      <c r="BR6" s="33">
        <f t="shared" si="8"/>
        <v>41.59</v>
      </c>
      <c r="BS6" s="33">
        <f t="shared" si="8"/>
        <v>39.479999999999997</v>
      </c>
      <c r="BT6" s="33">
        <f t="shared" si="8"/>
        <v>41.54</v>
      </c>
      <c r="BU6" s="33">
        <f t="shared" si="8"/>
        <v>55.15</v>
      </c>
      <c r="BV6" s="33">
        <f t="shared" si="8"/>
        <v>52.89</v>
      </c>
      <c r="BW6" s="33">
        <f t="shared" si="8"/>
        <v>51.73</v>
      </c>
      <c r="BX6" s="33">
        <f t="shared" si="8"/>
        <v>53.01</v>
      </c>
      <c r="BY6" s="33">
        <f t="shared" si="8"/>
        <v>50.54</v>
      </c>
      <c r="BZ6" s="32" t="str">
        <f>IF(BZ7="","",IF(BZ7="-","【-】","【"&amp;SUBSTITUTE(TEXT(BZ7,"#,##0.00"),"-","△")&amp;"】"))</f>
        <v>【63.50】</v>
      </c>
      <c r="CA6" s="33">
        <f>IF(CA7="",NA(),CA7)</f>
        <v>205.48</v>
      </c>
      <c r="CB6" s="33">
        <f t="shared" ref="CB6:CJ6" si="9">IF(CB7="",NA(),CB7)</f>
        <v>235.93</v>
      </c>
      <c r="CC6" s="33">
        <f t="shared" si="9"/>
        <v>232.4</v>
      </c>
      <c r="CD6" s="33">
        <f t="shared" si="9"/>
        <v>242.6</v>
      </c>
      <c r="CE6" s="33">
        <f t="shared" si="9"/>
        <v>216.93</v>
      </c>
      <c r="CF6" s="33">
        <f t="shared" si="9"/>
        <v>283.05</v>
      </c>
      <c r="CG6" s="33">
        <f t="shared" si="9"/>
        <v>300.52</v>
      </c>
      <c r="CH6" s="33">
        <f t="shared" si="9"/>
        <v>310.47000000000003</v>
      </c>
      <c r="CI6" s="33">
        <f t="shared" si="9"/>
        <v>299.39</v>
      </c>
      <c r="CJ6" s="33">
        <f t="shared" si="9"/>
        <v>320.36</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56.88</v>
      </c>
      <c r="CX6" s="33">
        <f t="shared" ref="CX6:DF6" si="11">IF(CX7="",NA(),CX7)</f>
        <v>59.88</v>
      </c>
      <c r="CY6" s="33">
        <f t="shared" si="11"/>
        <v>68.2</v>
      </c>
      <c r="CZ6" s="33">
        <f t="shared" si="11"/>
        <v>68.72</v>
      </c>
      <c r="DA6" s="33">
        <f t="shared" si="11"/>
        <v>70.61</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232190</v>
      </c>
      <c r="D7" s="35">
        <v>47</v>
      </c>
      <c r="E7" s="35">
        <v>17</v>
      </c>
      <c r="F7" s="35">
        <v>4</v>
      </c>
      <c r="G7" s="35">
        <v>0</v>
      </c>
      <c r="H7" s="35" t="s">
        <v>96</v>
      </c>
      <c r="I7" s="35" t="s">
        <v>97</v>
      </c>
      <c r="J7" s="35" t="s">
        <v>98</v>
      </c>
      <c r="K7" s="35" t="s">
        <v>99</v>
      </c>
      <c r="L7" s="35" t="s">
        <v>100</v>
      </c>
      <c r="M7" s="36" t="s">
        <v>101</v>
      </c>
      <c r="N7" s="36" t="s">
        <v>102</v>
      </c>
      <c r="O7" s="36">
        <v>0.54</v>
      </c>
      <c r="P7" s="36">
        <v>82.75</v>
      </c>
      <c r="Q7" s="36">
        <v>1553</v>
      </c>
      <c r="R7" s="36">
        <v>153744</v>
      </c>
      <c r="S7" s="36">
        <v>62.81</v>
      </c>
      <c r="T7" s="36">
        <v>2447.7600000000002</v>
      </c>
      <c r="U7" s="36">
        <v>837</v>
      </c>
      <c r="V7" s="36">
        <v>0.22</v>
      </c>
      <c r="W7" s="36">
        <v>3804.55</v>
      </c>
      <c r="X7" s="36">
        <v>74.81</v>
      </c>
      <c r="Y7" s="36">
        <v>67.23</v>
      </c>
      <c r="Z7" s="36">
        <v>62.66</v>
      </c>
      <c r="AA7" s="36">
        <v>59.24</v>
      </c>
      <c r="AB7" s="36">
        <v>58.83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2455.06</v>
      </c>
      <c r="BF7" s="36">
        <v>3212.55</v>
      </c>
      <c r="BG7" s="36">
        <v>3064.76</v>
      </c>
      <c r="BH7" s="36">
        <v>3231.22</v>
      </c>
      <c r="BI7" s="36">
        <v>2838.53</v>
      </c>
      <c r="BJ7" s="36">
        <v>1868.17</v>
      </c>
      <c r="BK7" s="36">
        <v>1835.56</v>
      </c>
      <c r="BL7" s="36">
        <v>1716.82</v>
      </c>
      <c r="BM7" s="36">
        <v>1554.05</v>
      </c>
      <c r="BN7" s="36">
        <v>1671.86</v>
      </c>
      <c r="BO7" s="36">
        <v>1479.31</v>
      </c>
      <c r="BP7" s="36">
        <v>52.59</v>
      </c>
      <c r="BQ7" s="36">
        <v>42.38</v>
      </c>
      <c r="BR7" s="36">
        <v>41.59</v>
      </c>
      <c r="BS7" s="36">
        <v>39.479999999999997</v>
      </c>
      <c r="BT7" s="36">
        <v>41.54</v>
      </c>
      <c r="BU7" s="36">
        <v>55.15</v>
      </c>
      <c r="BV7" s="36">
        <v>52.89</v>
      </c>
      <c r="BW7" s="36">
        <v>51.73</v>
      </c>
      <c r="BX7" s="36">
        <v>53.01</v>
      </c>
      <c r="BY7" s="36">
        <v>50.54</v>
      </c>
      <c r="BZ7" s="36">
        <v>63.5</v>
      </c>
      <c r="CA7" s="36">
        <v>205.48</v>
      </c>
      <c r="CB7" s="36">
        <v>235.93</v>
      </c>
      <c r="CC7" s="36">
        <v>232.4</v>
      </c>
      <c r="CD7" s="36">
        <v>242.6</v>
      </c>
      <c r="CE7" s="36">
        <v>216.93</v>
      </c>
      <c r="CF7" s="36">
        <v>283.05</v>
      </c>
      <c r="CG7" s="36">
        <v>300.52</v>
      </c>
      <c r="CH7" s="36">
        <v>310.47000000000003</v>
      </c>
      <c r="CI7" s="36">
        <v>299.39</v>
      </c>
      <c r="CJ7" s="36">
        <v>320.36</v>
      </c>
      <c r="CK7" s="36">
        <v>253.12</v>
      </c>
      <c r="CL7" s="36" t="s">
        <v>101</v>
      </c>
      <c r="CM7" s="36" t="s">
        <v>101</v>
      </c>
      <c r="CN7" s="36" t="s">
        <v>101</v>
      </c>
      <c r="CO7" s="36" t="s">
        <v>101</v>
      </c>
      <c r="CP7" s="36" t="s">
        <v>101</v>
      </c>
      <c r="CQ7" s="36">
        <v>36.18</v>
      </c>
      <c r="CR7" s="36">
        <v>36.799999999999997</v>
      </c>
      <c r="CS7" s="36">
        <v>36.67</v>
      </c>
      <c r="CT7" s="36">
        <v>36.200000000000003</v>
      </c>
      <c r="CU7" s="36">
        <v>34.74</v>
      </c>
      <c r="CV7" s="36">
        <v>41.06</v>
      </c>
      <c r="CW7" s="36">
        <v>56.88</v>
      </c>
      <c r="CX7" s="36">
        <v>59.88</v>
      </c>
      <c r="CY7" s="36">
        <v>68.2</v>
      </c>
      <c r="CZ7" s="36">
        <v>68.72</v>
      </c>
      <c r="DA7" s="36">
        <v>70.61</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2016-02-25T04:05:11Z</cp:lastPrinted>
  <dcterms:created xsi:type="dcterms:W3CDTF">2016-02-03T09:04:25Z</dcterms:created>
  <dcterms:modified xsi:type="dcterms:W3CDTF">2016-02-25T04:05:14Z</dcterms:modified>
  <cp:category/>
</cp:coreProperties>
</file>