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<sst xmlns="http://schemas.openxmlformats.org/spreadsheetml/2006/main" count="221" uniqueCount="111">
  <si>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</si>
  <si>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</si>
  <si>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</si>
  <si>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</si>
  <si>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</si>
  <si>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</si>
  <si>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</si>
  <si>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</si>
  <si>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</si>
  <si>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</si>
  <si>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</si>
  <si>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</si>
  <si>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</si>
  <si>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</si>
  <si>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</si>
  <si>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</si>
  <si>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</si>
  <si>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</si>
  <si>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</si>
  <si>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</si>
  <si>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</si>
  <si>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</si>
  <si>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</si>
  <si>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</si>
  <si>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</si>
  <si>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</si>
  <si>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</si>
  <si>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</si>
  <si>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</si>
  <si>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</si>
  <si>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</si>
  <si>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</si>
  <si>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</si>
  <si>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</si>
  <si>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</si>
  <si>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</si>
  <si>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</si>
  <si>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</si>
  <si>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</si>
  <si>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</si>
  <si>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</si>
  <si>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</si>
  <si>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</si>
  <si>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</si>
  <si>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</si>
  <si>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</si>
  <si>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</si>
  <si>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</si>
  <si>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</si>
  <si>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</si>
  <si>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</si>
  <si>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</si>
  <si>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</si>
  <si>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</si>
  <si>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</si>
  <si>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</si>
  <si>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</si>
  <si>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</si>
  <si>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</si>
  <si>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</si>
  <si>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</si>
  <si>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</si>
  <si>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</si>
  <si>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</si>
  <si>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</si>
  <si>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</si>
  <si>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</si>
  <si>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</si>
  <si>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</si>
  <si>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</si>
  <si>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</si>
  <si>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</si>
  <si>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</si>
  <si>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</si>
  <si>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</si>
  <si>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</si>
  <si>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</si>
  <si>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</si>
  <si>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</si>
  <si>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</si>
  <si>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</si>
  <si>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</si>
  <si>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</si>
  <si>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</si>
  <si>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</si>
  <si>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</si>
  <si>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</si>
  <si>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</si>
  <si>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</si>
  <si>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</si>
  <si>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</si>
  <si>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</si>
  <si>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</si>
  <si>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</si>
  <si>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</si>
  <si>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</si>
  <si>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小牧市</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</si>
  <si>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</si>
  <si>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</si>
  <si>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</si>
  <si>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</si>
  <si>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</si>
  <si>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</si>
  <si>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</si>
  <si>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</si>
  <si>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</si>
  <si>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</si>
  <si>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</si>
  <si>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は100%を越える年度もあるものの安定しておらず、経費回収率は非常に低い。農業集落排水事業は対象地域が限られており、使用料体系は公共下水道にあわせているため、単体で経費を賄うことは難しい。</t>
    <rPh sb="0" eb="3">
      <t>シュウエキテキ</t>
    </rPh>
    <rPh sb="3" eb="5">
      <t>シュウシ</t>
    </rPh>
    <rPh sb="5" eb="7">
      <t>ヒリツ</t>
    </rPh>
    <rPh sb="13" eb="14">
      <t>コ</t>
    </rPh>
    <rPh sb="16" eb="18">
      <t>ネンド</t>
    </rPh>
    <rPh sb="24" eb="26">
      <t>アンテイ</t>
    </rPh>
    <rPh sb="32" eb="34">
      <t>ケイヒ</t>
    </rPh>
    <rPh sb="34" eb="36">
      <t>カイシュウ</t>
    </rPh>
    <rPh sb="36" eb="37">
      <t>リツ</t>
    </rPh>
    <rPh sb="38" eb="40">
      <t>ヒジョウ</t>
    </rPh>
    <rPh sb="41" eb="42">
      <t>ヒク</t>
    </rPh>
    <rPh sb="44" eb="46">
      <t>ノウギョウ</t>
    </rPh>
    <rPh sb="46" eb="48">
      <t>シュウラク</t>
    </rPh>
    <rPh sb="48" eb="50">
      <t>ハイスイ</t>
    </rPh>
    <rPh sb="50" eb="52">
      <t>ジギョウ</t>
    </rPh>
    <phoneticPr fontId="4"/>
  </si>
  <si>
    <t>当市の農業集落排水事業は平成8年に事業着手し、耐用年数の50年を経過していないため、管渠の更新は開始していない。</t>
    <rPh sb="0" eb="2">
      <t>トウシ</t>
    </rPh>
    <rPh sb="3" eb="5">
      <t>ノウギョウ</t>
    </rPh>
    <rPh sb="5" eb="7">
      <t>シュウラク</t>
    </rPh>
    <rPh sb="7" eb="9">
      <t>ハイスイ</t>
    </rPh>
    <rPh sb="9" eb="11">
      <t>ジギョウ</t>
    </rPh>
    <rPh sb="12" eb="14">
      <t>ヘイセイ</t>
    </rPh>
    <rPh sb="15" eb="16">
      <t>ネン</t>
    </rPh>
    <rPh sb="17" eb="19">
      <t>ジギョウ</t>
    </rPh>
    <rPh sb="19" eb="21">
      <t>チャクシュ</t>
    </rPh>
    <rPh sb="23" eb="25">
      <t>タイヨウ</t>
    </rPh>
    <rPh sb="25" eb="27">
      <t>ネンスウ</t>
    </rPh>
    <rPh sb="30" eb="31">
      <t>ネン</t>
    </rPh>
    <rPh sb="32" eb="34">
      <t>ケイカ</t>
    </rPh>
    <rPh sb="42" eb="43">
      <t>カン</t>
    </rPh>
    <rPh sb="43" eb="44">
      <t>ミゾ</t>
    </rPh>
    <rPh sb="45" eb="47">
      <t>コウシン</t>
    </rPh>
    <rPh sb="48" eb="50">
      <t>カイシ</t>
    </rPh>
    <phoneticPr fontId="4"/>
  </si>
  <si>
    <t>農業集落排水事業は対象地域が限られており、使用料体系は公共下水道にあわせている。公共下水道、特定環境保全公共下水道、農業集落排水事業をあわせた小牧市全体の下水道事業でストックマネジメントや経営計画の策定をした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</si>
</sst>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4774528"/>
        <c:axId val="6477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0.04</c:v>
                </c:pt>
                <c:pt idx="4">
                  <c:v>7.0000000000000007E-2</c:v>
                </c:pt>
              </c:numCache>
            </c:numRef>
          </c:val>
          <c:smooth val="0"/>
        </c:ser>
        <c:dLbls>
          <c:showLegendKey val="0"/>
          <c:showVal val="0"/>
          <c:showCatName val="0"/>
          <c:showSerName val="0"/>
          <c:showPercent val="0"/>
          <c:showBubbleSize val="0"/>
        </c:dLbls>
        <c:marker val="1"/>
        <c:smooth val="0"/>
        <c:axId val="64774528"/>
        <c:axId val="64776064"/>
      </c:lineChart>
      <c:dateAx>
        <c:axId val="64774528"/>
        <c:scaling>
          <c:orientation val="minMax"/>
        </c:scaling>
        <c:delete val="1"/>
        <c:axPos val="b"/>
        <c:numFmt formatCode="ge" sourceLinked="1"/>
        <c:majorTickMark val="none"/>
        <c:minorTickMark val="none"/>
        <c:tickLblPos val="none"/>
        <c:crossAx val="64776064"/>
        <c:crosses val="autoZero"/>
        <c:auto val="1"/>
        <c:lblOffset val="100"/>
        <c:baseTimeUnit val="years"/>
      </c:dateAx>
      <c:valAx>
        <c:axId val="6477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77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51.71</c:v>
                </c:pt>
                <c:pt idx="1">
                  <c:v>58.87</c:v>
                </c:pt>
                <c:pt idx="2">
                  <c:v>58.36</c:v>
                </c:pt>
                <c:pt idx="3">
                  <c:v>61.26</c:v>
                </c:pt>
                <c:pt idx="4">
                  <c:v>68.260000000000005</c:v>
                </c:pt>
              </c:numCache>
            </c:numRef>
          </c:val>
        </c:ser>
        <c:dLbls>
          <c:showLegendKey val="0"/>
          <c:showVal val="0"/>
          <c:showCatName val="0"/>
          <c:showSerName val="0"/>
          <c:showPercent val="0"/>
          <c:showBubbleSize val="0"/>
        </c:dLbls>
        <c:gapWidth val="150"/>
        <c:axId val="100929536"/>
        <c:axId val="10093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46.06</c:v>
                </c:pt>
                <c:pt idx="3">
                  <c:v>45.95</c:v>
                </c:pt>
                <c:pt idx="4">
                  <c:v>44.69</c:v>
                </c:pt>
              </c:numCache>
            </c:numRef>
          </c:val>
          <c:smooth val="0"/>
        </c:ser>
        <c:dLbls>
          <c:showLegendKey val="0"/>
          <c:showVal val="0"/>
          <c:showCatName val="0"/>
          <c:showSerName val="0"/>
          <c:showPercent val="0"/>
          <c:showBubbleSize val="0"/>
        </c:dLbls>
        <c:marker val="1"/>
        <c:smooth val="0"/>
        <c:axId val="100929536"/>
        <c:axId val="100931456"/>
      </c:lineChart>
      <c:dateAx>
        <c:axId val="100929536"/>
        <c:scaling>
          <c:orientation val="minMax"/>
        </c:scaling>
        <c:delete val="1"/>
        <c:axPos val="b"/>
        <c:numFmt formatCode="ge" sourceLinked="1"/>
        <c:majorTickMark val="none"/>
        <c:minorTickMark val="none"/>
        <c:tickLblPos val="none"/>
        <c:crossAx val="100931456"/>
        <c:crosses val="autoZero"/>
        <c:auto val="1"/>
        <c:lblOffset val="100"/>
        <c:baseTimeUnit val="years"/>
      </c:dateAx>
      <c:valAx>
        <c:axId val="10093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2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58.76</c:v>
                </c:pt>
                <c:pt idx="1">
                  <c:v>62.19</c:v>
                </c:pt>
                <c:pt idx="2">
                  <c:v>63.5</c:v>
                </c:pt>
                <c:pt idx="3">
                  <c:v>65.010000000000005</c:v>
                </c:pt>
                <c:pt idx="4">
                  <c:v>67.05</c:v>
                </c:pt>
              </c:numCache>
            </c:numRef>
          </c:val>
        </c:ser>
        <c:dLbls>
          <c:showLegendKey val="0"/>
          <c:showVal val="0"/>
          <c:showCatName val="0"/>
          <c:showSerName val="0"/>
          <c:showPercent val="0"/>
          <c:showBubbleSize val="0"/>
        </c:dLbls>
        <c:gapWidth val="150"/>
        <c:axId val="100990336"/>
        <c:axId val="10106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71.97</c:v>
                </c:pt>
                <c:pt idx="4">
                  <c:v>70.59</c:v>
                </c:pt>
              </c:numCache>
            </c:numRef>
          </c:val>
          <c:smooth val="0"/>
        </c:ser>
        <c:dLbls>
          <c:showLegendKey val="0"/>
          <c:showVal val="0"/>
          <c:showCatName val="0"/>
          <c:showSerName val="0"/>
          <c:showPercent val="0"/>
          <c:showBubbleSize val="0"/>
        </c:dLbls>
        <c:marker val="1"/>
        <c:smooth val="0"/>
        <c:axId val="100990336"/>
        <c:axId val="101062144"/>
      </c:lineChart>
      <c:dateAx>
        <c:axId val="100990336"/>
        <c:scaling>
          <c:orientation val="minMax"/>
        </c:scaling>
        <c:delete val="1"/>
        <c:axPos val="b"/>
        <c:numFmt formatCode="ge" sourceLinked="1"/>
        <c:majorTickMark val="none"/>
        <c:minorTickMark val="none"/>
        <c:tickLblPos val="none"/>
        <c:crossAx val="101062144"/>
        <c:crosses val="autoZero"/>
        <c:auto val="1"/>
        <c:lblOffset val="100"/>
        <c:baseTimeUnit val="years"/>
      </c:dateAx>
      <c:valAx>
        <c:axId val="10106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9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37016888488779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62.4</c:v>
                </c:pt>
                <c:pt idx="1">
                  <c:v>101.86</c:v>
                </c:pt>
                <c:pt idx="2">
                  <c:v>69.489999999999995</c:v>
                </c:pt>
                <c:pt idx="3">
                  <c:v>87.42</c:v>
                </c:pt>
                <c:pt idx="4">
                  <c:v>92.81</c:v>
                </c:pt>
              </c:numCache>
            </c:numRef>
          </c:val>
        </c:ser>
        <c:dLbls>
          <c:showLegendKey val="0"/>
          <c:showVal val="0"/>
          <c:showCatName val="0"/>
          <c:showSerName val="0"/>
          <c:showPercent val="0"/>
          <c:showBubbleSize val="0"/>
        </c:dLbls>
        <c:gapWidth val="150"/>
        <c:axId val="64801792"/>
        <c:axId val="6480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4801792"/>
        <c:axId val="64808064"/>
      </c:lineChart>
      <c:dateAx>
        <c:axId val="64801792"/>
        <c:scaling>
          <c:orientation val="minMax"/>
        </c:scaling>
        <c:delete val="1"/>
        <c:axPos val="b"/>
        <c:numFmt formatCode="ge" sourceLinked="1"/>
        <c:majorTickMark val="none"/>
        <c:minorTickMark val="none"/>
        <c:tickLblPos val="none"/>
        <c:crossAx val="64808064"/>
        <c:crosses val="autoZero"/>
        <c:auto val="1"/>
        <c:lblOffset val="100"/>
        <c:baseTimeUnit val="years"/>
      </c:dateAx>
      <c:valAx>
        <c:axId val="6480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80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439424"/>
        <c:axId val="8844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439424"/>
        <c:axId val="88445696"/>
      </c:lineChart>
      <c:dateAx>
        <c:axId val="88439424"/>
        <c:scaling>
          <c:orientation val="minMax"/>
        </c:scaling>
        <c:delete val="1"/>
        <c:axPos val="b"/>
        <c:numFmt formatCode="ge" sourceLinked="1"/>
        <c:majorTickMark val="none"/>
        <c:minorTickMark val="none"/>
        <c:tickLblPos val="none"/>
        <c:crossAx val="88445696"/>
        <c:crosses val="autoZero"/>
        <c:auto val="1"/>
        <c:lblOffset val="100"/>
        <c:baseTimeUnit val="years"/>
      </c:dateAx>
      <c:valAx>
        <c:axId val="8844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3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479488"/>
        <c:axId val="9648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479488"/>
        <c:axId val="96481664"/>
      </c:lineChart>
      <c:dateAx>
        <c:axId val="96479488"/>
        <c:scaling>
          <c:orientation val="minMax"/>
        </c:scaling>
        <c:delete val="1"/>
        <c:axPos val="b"/>
        <c:numFmt formatCode="ge" sourceLinked="1"/>
        <c:majorTickMark val="none"/>
        <c:minorTickMark val="none"/>
        <c:tickLblPos val="none"/>
        <c:crossAx val="96481664"/>
        <c:crosses val="autoZero"/>
        <c:auto val="1"/>
        <c:lblOffset val="100"/>
        <c:baseTimeUnit val="years"/>
      </c:dateAx>
      <c:valAx>
        <c:axId val="9648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7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509952"/>
        <c:axId val="9651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509952"/>
        <c:axId val="96511872"/>
      </c:lineChart>
      <c:dateAx>
        <c:axId val="96509952"/>
        <c:scaling>
          <c:orientation val="minMax"/>
        </c:scaling>
        <c:delete val="1"/>
        <c:axPos val="b"/>
        <c:numFmt formatCode="ge" sourceLinked="1"/>
        <c:majorTickMark val="none"/>
        <c:minorTickMark val="none"/>
        <c:tickLblPos val="none"/>
        <c:crossAx val="96511872"/>
        <c:crosses val="autoZero"/>
        <c:auto val="1"/>
        <c:lblOffset val="100"/>
        <c:baseTimeUnit val="years"/>
      </c:dateAx>
      <c:valAx>
        <c:axId val="9651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0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530432"/>
        <c:axId val="9653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530432"/>
        <c:axId val="96532352"/>
      </c:lineChart>
      <c:dateAx>
        <c:axId val="96530432"/>
        <c:scaling>
          <c:orientation val="minMax"/>
        </c:scaling>
        <c:delete val="1"/>
        <c:axPos val="b"/>
        <c:numFmt formatCode="ge" sourceLinked="1"/>
        <c:majorTickMark val="none"/>
        <c:minorTickMark val="none"/>
        <c:tickLblPos val="none"/>
        <c:crossAx val="96532352"/>
        <c:crosses val="autoZero"/>
        <c:auto val="1"/>
        <c:lblOffset val="100"/>
        <c:baseTimeUnit val="years"/>
      </c:dateAx>
      <c:valAx>
        <c:axId val="9653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3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1954.5</c:v>
                </c:pt>
                <c:pt idx="1">
                  <c:v>1189.44</c:v>
                </c:pt>
                <c:pt idx="2">
                  <c:v>1444.75</c:v>
                </c:pt>
                <c:pt idx="3">
                  <c:v>1332.41</c:v>
                </c:pt>
                <c:pt idx="4">
                  <c:v>603.32000000000005</c:v>
                </c:pt>
              </c:numCache>
            </c:numRef>
          </c:val>
        </c:ser>
        <c:dLbls>
          <c:showLegendKey val="0"/>
          <c:showVal val="0"/>
          <c:showCatName val="0"/>
          <c:showSerName val="0"/>
          <c:showPercent val="0"/>
          <c:showBubbleSize val="0"/>
        </c:dLbls>
        <c:gapWidth val="150"/>
        <c:axId val="98735616"/>
        <c:axId val="9873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1117.1099999999999</c:v>
                </c:pt>
                <c:pt idx="4">
                  <c:v>1161.05</c:v>
                </c:pt>
              </c:numCache>
            </c:numRef>
          </c:val>
          <c:smooth val="0"/>
        </c:ser>
        <c:dLbls>
          <c:showLegendKey val="0"/>
          <c:showVal val="0"/>
          <c:showCatName val="0"/>
          <c:showSerName val="0"/>
          <c:showPercent val="0"/>
          <c:showBubbleSize val="0"/>
        </c:dLbls>
        <c:marker val="1"/>
        <c:smooth val="0"/>
        <c:axId val="98735616"/>
        <c:axId val="98737536"/>
      </c:lineChart>
      <c:dateAx>
        <c:axId val="98735616"/>
        <c:scaling>
          <c:orientation val="minMax"/>
        </c:scaling>
        <c:delete val="1"/>
        <c:axPos val="b"/>
        <c:numFmt formatCode="ge" sourceLinked="1"/>
        <c:majorTickMark val="none"/>
        <c:minorTickMark val="none"/>
        <c:tickLblPos val="none"/>
        <c:crossAx val="98737536"/>
        <c:crosses val="autoZero"/>
        <c:auto val="1"/>
        <c:lblOffset val="100"/>
        <c:baseTimeUnit val="years"/>
      </c:dateAx>
      <c:valAx>
        <c:axId val="9873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3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23.61</c:v>
                </c:pt>
                <c:pt idx="1">
                  <c:v>27.72</c:v>
                </c:pt>
                <c:pt idx="2">
                  <c:v>23.62</c:v>
                </c:pt>
                <c:pt idx="3">
                  <c:v>22.42</c:v>
                </c:pt>
                <c:pt idx="4">
                  <c:v>28.99</c:v>
                </c:pt>
              </c:numCache>
            </c:numRef>
          </c:val>
        </c:ser>
        <c:dLbls>
          <c:showLegendKey val="0"/>
          <c:showVal val="0"/>
          <c:showCatName val="0"/>
          <c:showSerName val="0"/>
          <c:showPercent val="0"/>
          <c:showBubbleSize val="0"/>
        </c:dLbls>
        <c:gapWidth val="150"/>
        <c:axId val="99832960"/>
        <c:axId val="9983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41.04</c:v>
                </c:pt>
                <c:pt idx="4">
                  <c:v>41.08</c:v>
                </c:pt>
              </c:numCache>
            </c:numRef>
          </c:val>
          <c:smooth val="0"/>
        </c:ser>
        <c:dLbls>
          <c:showLegendKey val="0"/>
          <c:showVal val="0"/>
          <c:showCatName val="0"/>
          <c:showSerName val="0"/>
          <c:showPercent val="0"/>
          <c:showBubbleSize val="0"/>
        </c:dLbls>
        <c:marker val="1"/>
        <c:smooth val="0"/>
        <c:axId val="99832960"/>
        <c:axId val="99834880"/>
      </c:lineChart>
      <c:dateAx>
        <c:axId val="99832960"/>
        <c:scaling>
          <c:orientation val="minMax"/>
        </c:scaling>
        <c:delete val="1"/>
        <c:axPos val="b"/>
        <c:numFmt formatCode="ge" sourceLinked="1"/>
        <c:majorTickMark val="none"/>
        <c:minorTickMark val="none"/>
        <c:tickLblPos val="none"/>
        <c:crossAx val="99834880"/>
        <c:crosses val="autoZero"/>
        <c:auto val="1"/>
        <c:lblOffset val="100"/>
        <c:baseTimeUnit val="years"/>
      </c:dateAx>
      <c:valAx>
        <c:axId val="9983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3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353.45</c:v>
                </c:pt>
                <c:pt idx="1">
                  <c:v>306.05</c:v>
                </c:pt>
                <c:pt idx="2">
                  <c:v>353.72</c:v>
                </c:pt>
                <c:pt idx="3">
                  <c:v>372.91</c:v>
                </c:pt>
                <c:pt idx="4">
                  <c:v>294.2</c:v>
                </c:pt>
              </c:numCache>
            </c:numRef>
          </c:val>
        </c:ser>
        <c:dLbls>
          <c:showLegendKey val="0"/>
          <c:showVal val="0"/>
          <c:showCatName val="0"/>
          <c:showSerName val="0"/>
          <c:showPercent val="0"/>
          <c:showBubbleSize val="0"/>
        </c:dLbls>
        <c:gapWidth val="150"/>
        <c:axId val="99860864"/>
        <c:axId val="9986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357.08</c:v>
                </c:pt>
                <c:pt idx="4">
                  <c:v>378.08</c:v>
                </c:pt>
              </c:numCache>
            </c:numRef>
          </c:val>
          <c:smooth val="0"/>
        </c:ser>
        <c:dLbls>
          <c:showLegendKey val="0"/>
          <c:showVal val="0"/>
          <c:showCatName val="0"/>
          <c:showSerName val="0"/>
          <c:showPercent val="0"/>
          <c:showBubbleSize val="0"/>
        </c:dLbls>
        <c:marker val="1"/>
        <c:smooth val="0"/>
        <c:axId val="99860864"/>
        <c:axId val="99862784"/>
      </c:lineChart>
      <c:dateAx>
        <c:axId val="99860864"/>
        <c:scaling>
          <c:orientation val="minMax"/>
        </c:scaling>
        <c:delete val="1"/>
        <c:axPos val="b"/>
        <c:numFmt formatCode="ge" sourceLinked="1"/>
        <c:majorTickMark val="none"/>
        <c:minorTickMark val="none"/>
        <c:tickLblPos val="none"/>
        <c:crossAx val="99862784"/>
        <c:crosses val="autoZero"/>
        <c:auto val="1"/>
        <c:lblOffset val="100"/>
        <c:baseTimeUnit val="years"/>
      </c:dateAx>
      <c:valAx>
        <c:axId val="9986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6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愛知県　小牧市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F3</v>
      </c>
      <c r="X8" s="70"/>
      <c r="Y8" s="70"/>
      <c r="Z8" s="70"/>
      <c r="AA8" s="70"/>
      <c r="AB8" s="70"/>
      <c r="AC8" s="70"/>
      <c r="AD8" s="3"/>
      <c r="AE8" s="3"/>
      <c r="AF8" s="3"/>
      <c r="AG8" s="3"/>
      <c r="AH8" s="3"/>
      <c r="AI8" s="3"/>
      <c r="AJ8" s="3"/>
      <c r="AK8" s="3"/>
      <c r="AL8" s="64">
        <f>データ!R6</f>
        <v>153744</v>
      </c>
      <c r="AM8" s="64"/>
      <c r="AN8" s="64"/>
      <c r="AO8" s="64"/>
      <c r="AP8" s="64"/>
      <c r="AQ8" s="64"/>
      <c r="AR8" s="64"/>
      <c r="AS8" s="64"/>
      <c r="AT8" s="63">
        <f>データ!S6</f>
        <v>62.81</v>
      </c>
      <c r="AU8" s="63"/>
      <c r="AV8" s="63"/>
      <c r="AW8" s="63"/>
      <c r="AX8" s="63"/>
      <c r="AY8" s="63"/>
      <c r="AZ8" s="63"/>
      <c r="BA8" s="63"/>
      <c r="BB8" s="63">
        <f>データ!T6</f>
        <v>2447.7600000000002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1.07</v>
      </c>
      <c r="Q10" s="63"/>
      <c r="R10" s="63"/>
      <c r="S10" s="63"/>
      <c r="T10" s="63"/>
      <c r="U10" s="63"/>
      <c r="V10" s="63"/>
      <c r="W10" s="63">
        <f>データ!P6</f>
        <v>73.44</v>
      </c>
      <c r="X10" s="63"/>
      <c r="Y10" s="63"/>
      <c r="Z10" s="63"/>
      <c r="AA10" s="63"/>
      <c r="AB10" s="63"/>
      <c r="AC10" s="63"/>
      <c r="AD10" s="64">
        <f>データ!Q6</f>
        <v>1553</v>
      </c>
      <c r="AE10" s="64"/>
      <c r="AF10" s="64"/>
      <c r="AG10" s="64"/>
      <c r="AH10" s="64"/>
      <c r="AI10" s="64"/>
      <c r="AJ10" s="64"/>
      <c r="AK10" s="2"/>
      <c r="AL10" s="64">
        <f>データ!U6</f>
        <v>1642</v>
      </c>
      <c r="AM10" s="64"/>
      <c r="AN10" s="64"/>
      <c r="AO10" s="64"/>
      <c r="AP10" s="64"/>
      <c r="AQ10" s="64"/>
      <c r="AR10" s="64"/>
      <c r="AS10" s="64"/>
      <c r="AT10" s="63">
        <f>データ!V6</f>
        <v>0.69</v>
      </c>
      <c r="AU10" s="63"/>
      <c r="AV10" s="63"/>
      <c r="AW10" s="63"/>
      <c r="AX10" s="63"/>
      <c r="AY10" s="63"/>
      <c r="AZ10" s="63"/>
      <c r="BA10" s="63"/>
      <c r="BB10" s="63">
        <f>データ!W6</f>
        <v>2379.71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232190</v>
      </c>
      <c r="D6" s="31">
        <f t="shared" si="3"/>
        <v>47</v>
      </c>
      <c r="E6" s="31">
        <f t="shared" si="3"/>
        <v>17</v>
      </c>
      <c r="F6" s="31">
        <f t="shared" si="3"/>
        <v>5</v>
      </c>
      <c r="G6" s="31">
        <f t="shared" si="3"/>
        <v>0</v>
      </c>
      <c r="H6" s="31" t="str">
        <f t="shared" si="3"/>
        <v>愛知県　小牧市</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1.07</v>
      </c>
      <c r="P6" s="32">
        <f t="shared" si="3"/>
        <v>73.44</v>
      </c>
      <c r="Q6" s="32">
        <f t="shared" si="3"/>
        <v>1553</v>
      </c>
      <c r="R6" s="32">
        <f t="shared" si="3"/>
        <v>153744</v>
      </c>
      <c r="S6" s="32">
        <f t="shared" si="3"/>
        <v>62.81</v>
      </c>
      <c r="T6" s="32">
        <f t="shared" si="3"/>
        <v>2447.7600000000002</v>
      </c>
      <c r="U6" s="32">
        <f t="shared" si="3"/>
        <v>1642</v>
      </c>
      <c r="V6" s="32">
        <f t="shared" si="3"/>
        <v>0.69</v>
      </c>
      <c r="W6" s="32">
        <f t="shared" si="3"/>
        <v>2379.71</v>
      </c>
      <c r="X6" s="33">
        <f>IF(X7="",NA(),X7)</f>
        <v>62.4</v>
      </c>
      <c r="Y6" s="33">
        <f t="shared" ref="Y6:AG6" si="4">IF(Y7="",NA(),Y7)</f>
        <v>101.86</v>
      </c>
      <c r="Z6" s="33">
        <f t="shared" si="4"/>
        <v>69.489999999999995</v>
      </c>
      <c r="AA6" s="33">
        <f t="shared" si="4"/>
        <v>87.42</v>
      </c>
      <c r="AB6" s="33">
        <f t="shared" si="4"/>
        <v>92.81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1954.5</v>
      </c>
      <c r="BF6" s="33">
        <f t="shared" ref="BF6:BN6" si="7">IF(BF7="",NA(),BF7)</f>
        <v>1189.44</v>
      </c>
      <c r="BG6" s="33">
        <f t="shared" si="7"/>
        <v>1444.75</v>
      </c>
      <c r="BH6" s="33">
        <f t="shared" si="7"/>
        <v>1332.41</v>
      </c>
      <c r="BI6" s="33">
        <f t="shared" si="7"/>
        <v>603.32000000000005</v>
      </c>
      <c r="BJ6" s="33">
        <f t="shared" si="7"/>
        <v>1316.7</v>
      </c>
      <c r="BK6" s="33">
        <f t="shared" si="7"/>
        <v>1224.75</v>
      </c>
      <c r="BL6" s="33">
        <f t="shared" si="7"/>
        <v>1144.05</v>
      </c>
      <c r="BM6" s="33">
        <f t="shared" si="7"/>
        <v>1117.1099999999999</v>
      </c>
      <c r="BN6" s="33">
        <f t="shared" si="7"/>
        <v>1161.05</v>
      </c>
      <c r="BO6" s="32" t="str">
        <f>IF(BO7="","",IF(BO7="-","【-】","【"&amp;SUBSTITUTE(TEXT(BO7,"#,##0.00"),"-","△")&amp;"】"))</f>
        <v>【992.47】</v>
      </c>
      <c r="BP6" s="33">
        <f>IF(BP7="",NA(),BP7)</f>
        <v>23.61</v>
      </c>
      <c r="BQ6" s="33">
        <f t="shared" ref="BQ6:BY6" si="8">IF(BQ7="",NA(),BQ7)</f>
        <v>27.72</v>
      </c>
      <c r="BR6" s="33">
        <f t="shared" si="8"/>
        <v>23.62</v>
      </c>
      <c r="BS6" s="33">
        <f t="shared" si="8"/>
        <v>22.42</v>
      </c>
      <c r="BT6" s="33">
        <f t="shared" si="8"/>
        <v>28.99</v>
      </c>
      <c r="BU6" s="33">
        <f t="shared" si="8"/>
        <v>43.24</v>
      </c>
      <c r="BV6" s="33">
        <f t="shared" si="8"/>
        <v>42.13</v>
      </c>
      <c r="BW6" s="33">
        <f t="shared" si="8"/>
        <v>42.48</v>
      </c>
      <c r="BX6" s="33">
        <f t="shared" si="8"/>
        <v>41.04</v>
      </c>
      <c r="BY6" s="33">
        <f t="shared" si="8"/>
        <v>41.08</v>
      </c>
      <c r="BZ6" s="32" t="str">
        <f>IF(BZ7="","",IF(BZ7="-","【-】","【"&amp;SUBSTITUTE(TEXT(BZ7,"#,##0.00"),"-","△")&amp;"】"))</f>
        <v>【51.49】</v>
      </c>
      <c r="CA6" s="33">
        <f>IF(CA7="",NA(),CA7)</f>
        <v>353.45</v>
      </c>
      <c r="CB6" s="33">
        <f t="shared" ref="CB6:CJ6" si="9">IF(CB7="",NA(),CB7)</f>
        <v>306.05</v>
      </c>
      <c r="CC6" s="33">
        <f t="shared" si="9"/>
        <v>353.72</v>
      </c>
      <c r="CD6" s="33">
        <f t="shared" si="9"/>
        <v>372.91</v>
      </c>
      <c r="CE6" s="33">
        <f t="shared" si="9"/>
        <v>294.2</v>
      </c>
      <c r="CF6" s="33">
        <f t="shared" si="9"/>
        <v>338.76</v>
      </c>
      <c r="CG6" s="33">
        <f t="shared" si="9"/>
        <v>348.41</v>
      </c>
      <c r="CH6" s="33">
        <f t="shared" si="9"/>
        <v>343.8</v>
      </c>
      <c r="CI6" s="33">
        <f t="shared" si="9"/>
        <v>357.08</v>
      </c>
      <c r="CJ6" s="33">
        <f t="shared" si="9"/>
        <v>378.08</v>
      </c>
      <c r="CK6" s="32" t="str">
        <f>IF(CK7="","",IF(CK7="-","【-】","【"&amp;SUBSTITUTE(TEXT(CK7,"#,##0.00"),"-","△")&amp;"】"))</f>
        <v>【295.10】</v>
      </c>
      <c r="CL6" s="33">
        <f>IF(CL7="",NA(),CL7)</f>
        <v>51.71</v>
      </c>
      <c r="CM6" s="33">
        <f t="shared" ref="CM6:CU6" si="10">IF(CM7="",NA(),CM7)</f>
        <v>58.87</v>
      </c>
      <c r="CN6" s="33">
        <f t="shared" si="10"/>
        <v>58.36</v>
      </c>
      <c r="CO6" s="33">
        <f t="shared" si="10"/>
        <v>61.26</v>
      </c>
      <c r="CP6" s="33">
        <f t="shared" si="10"/>
        <v>68.260000000000005</v>
      </c>
      <c r="CQ6" s="33">
        <f t="shared" si="10"/>
        <v>44.65</v>
      </c>
      <c r="CR6" s="33">
        <f t="shared" si="10"/>
        <v>46.85</v>
      </c>
      <c r="CS6" s="33">
        <f t="shared" si="10"/>
        <v>46.06</v>
      </c>
      <c r="CT6" s="33">
        <f t="shared" si="10"/>
        <v>45.95</v>
      </c>
      <c r="CU6" s="33">
        <f t="shared" si="10"/>
        <v>44.69</v>
      </c>
      <c r="CV6" s="32" t="str">
        <f>IF(CV7="","",IF(CV7="-","【-】","【"&amp;SUBSTITUTE(TEXT(CV7,"#,##0.00"),"-","△")&amp;"】"))</f>
        <v>【53.32】</v>
      </c>
      <c r="CW6" s="33">
        <f>IF(CW7="",NA(),CW7)</f>
        <v>58.76</v>
      </c>
      <c r="CX6" s="33">
        <f t="shared" ref="CX6:DF6" si="11">IF(CX7="",NA(),CX7)</f>
        <v>62.19</v>
      </c>
      <c r="CY6" s="33">
        <f t="shared" si="11"/>
        <v>63.5</v>
      </c>
      <c r="CZ6" s="33">
        <f t="shared" si="11"/>
        <v>65.010000000000005</v>
      </c>
      <c r="DA6" s="33">
        <f t="shared" si="11"/>
        <v>67.05</v>
      </c>
      <c r="DB6" s="33">
        <f t="shared" si="11"/>
        <v>73.599999999999994</v>
      </c>
      <c r="DC6" s="33">
        <f t="shared" si="11"/>
        <v>73.78</v>
      </c>
      <c r="DD6" s="33">
        <f t="shared" si="11"/>
        <v>72.989999999999995</v>
      </c>
      <c r="DE6" s="33">
        <f t="shared" si="11"/>
        <v>71.97</v>
      </c>
      <c r="DF6" s="33">
        <f t="shared" si="11"/>
        <v>70.59</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0.04</v>
      </c>
      <c r="EM6" s="33">
        <f t="shared" si="14"/>
        <v>7.0000000000000007E-2</v>
      </c>
      <c r="EN6" s="32" t="str">
        <f>IF(EN7="","",IF(EN7="-","【-】","【"&amp;SUBSTITUTE(TEXT(EN7,"#,##0.00"),"-","△")&amp;"】"))</f>
        <v>【0.03】</v>
      </c>
    </row>
    <row r="7" spans="1:144" s="34" customFormat="1">
      <c r="A7" s="26"/>
      <c r="B7" s="35">
        <v>2014</v>
      </c>
      <c r="C7" s="35">
        <v>232190</v>
      </c>
      <c r="D7" s="35">
        <v>47</v>
      </c>
      <c r="E7" s="35">
        <v>17</v>
      </c>
      <c r="F7" s="35">
        <v>5</v>
      </c>
      <c r="G7" s="35">
        <v>0</v>
      </c>
      <c r="H7" s="35" t="s">
        <v>96</v>
      </c>
      <c r="I7" s="35" t="s">
        <v>97</v>
      </c>
      <c r="J7" s="35" t="s">
        <v>98</v>
      </c>
      <c r="K7" s="35" t="s">
        <v>99</v>
      </c>
      <c r="L7" s="35" t="s">
        <v>100</v>
      </c>
      <c r="M7" s="36" t="s">
        <v>101</v>
      </c>
      <c r="N7" s="36" t="s">
        <v>102</v>
      </c>
      <c r="O7" s="36">
        <v>1.07</v>
      </c>
      <c r="P7" s="36">
        <v>73.44</v>
      </c>
      <c r="Q7" s="36">
        <v>1553</v>
      </c>
      <c r="R7" s="36">
        <v>153744</v>
      </c>
      <c r="S7" s="36">
        <v>62.81</v>
      </c>
      <c r="T7" s="36">
        <v>2447.7600000000002</v>
      </c>
      <c r="U7" s="36">
        <v>1642</v>
      </c>
      <c r="V7" s="36">
        <v>0.69</v>
      </c>
      <c r="W7" s="36">
        <v>2379.71</v>
      </c>
      <c r="X7" s="36">
        <v>62.4</v>
      </c>
      <c r="Y7" s="36">
        <v>101.86</v>
      </c>
      <c r="Z7" s="36">
        <v>69.489999999999995</v>
      </c>
      <c r="AA7" s="36">
        <v>87.42</v>
      </c>
      <c r="AB7" s="36">
        <v>92.81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1954.5</v>
      </c>
      <c r="BF7" s="36">
        <v>1189.44</v>
      </c>
      <c r="BG7" s="36">
        <v>1444.75</v>
      </c>
      <c r="BH7" s="36">
        <v>1332.41</v>
      </c>
      <c r="BI7" s="36">
        <v>603.32000000000005</v>
      </c>
      <c r="BJ7" s="36">
        <v>1316.7</v>
      </c>
      <c r="BK7" s="36">
        <v>1224.75</v>
      </c>
      <c r="BL7" s="36">
        <v>1144.05</v>
      </c>
      <c r="BM7" s="36">
        <v>1117.1099999999999</v>
      </c>
      <c r="BN7" s="36">
        <v>1161.05</v>
      </c>
      <c r="BO7" s="36">
        <v>992.47</v>
      </c>
      <c r="BP7" s="36">
        <v>23.61</v>
      </c>
      <c r="BQ7" s="36">
        <v>27.72</v>
      </c>
      <c r="BR7" s="36">
        <v>23.62</v>
      </c>
      <c r="BS7" s="36">
        <v>22.42</v>
      </c>
      <c r="BT7" s="36">
        <v>28.99</v>
      </c>
      <c r="BU7" s="36">
        <v>43.24</v>
      </c>
      <c r="BV7" s="36">
        <v>42.13</v>
      </c>
      <c r="BW7" s="36">
        <v>42.48</v>
      </c>
      <c r="BX7" s="36">
        <v>41.04</v>
      </c>
      <c r="BY7" s="36">
        <v>41.08</v>
      </c>
      <c r="BZ7" s="36">
        <v>51.49</v>
      </c>
      <c r="CA7" s="36">
        <v>353.45</v>
      </c>
      <c r="CB7" s="36">
        <v>306.05</v>
      </c>
      <c r="CC7" s="36">
        <v>353.72</v>
      </c>
      <c r="CD7" s="36">
        <v>372.91</v>
      </c>
      <c r="CE7" s="36">
        <v>294.2</v>
      </c>
      <c r="CF7" s="36">
        <v>338.76</v>
      </c>
      <c r="CG7" s="36">
        <v>348.41</v>
      </c>
      <c r="CH7" s="36">
        <v>343.8</v>
      </c>
      <c r="CI7" s="36">
        <v>357.08</v>
      </c>
      <c r="CJ7" s="36">
        <v>378.08</v>
      </c>
      <c r="CK7" s="36">
        <v>295.10000000000002</v>
      </c>
      <c r="CL7" s="36">
        <v>51.71</v>
      </c>
      <c r="CM7" s="36">
        <v>58.87</v>
      </c>
      <c r="CN7" s="36">
        <v>58.36</v>
      </c>
      <c r="CO7" s="36">
        <v>61.26</v>
      </c>
      <c r="CP7" s="36">
        <v>68.260000000000005</v>
      </c>
      <c r="CQ7" s="36">
        <v>44.65</v>
      </c>
      <c r="CR7" s="36">
        <v>46.85</v>
      </c>
      <c r="CS7" s="36">
        <v>46.06</v>
      </c>
      <c r="CT7" s="36">
        <v>45.95</v>
      </c>
      <c r="CU7" s="36">
        <v>44.69</v>
      </c>
      <c r="CV7" s="36">
        <v>53.32</v>
      </c>
      <c r="CW7" s="36">
        <v>58.76</v>
      </c>
      <c r="CX7" s="36">
        <v>62.19</v>
      </c>
      <c r="CY7" s="36">
        <v>63.5</v>
      </c>
      <c r="CZ7" s="36">
        <v>65.010000000000005</v>
      </c>
      <c r="DA7" s="36">
        <v>67.05</v>
      </c>
      <c r="DB7" s="36">
        <v>73.599999999999994</v>
      </c>
      <c r="DC7" s="36">
        <v>73.78</v>
      </c>
      <c r="DD7" s="36">
        <v>72.989999999999995</v>
      </c>
      <c r="DE7" s="36">
        <v>71.97</v>
      </c>
      <c r="DF7" s="36">
        <v>70.59</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0.04</v>
      </c>
      <c r="EM7" s="36">
        <v>7.0000000000000007E-2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dcterms:created xsi:type="dcterms:W3CDTF">2016-02-03T09:14:38Z</dcterms:created>
  <dcterms:modified xsi:type="dcterms:W3CDTF">2016-02-25T02:56:42Z</dcterms:modified>
  <cp:category/>
</cp:coreProperties>
</file>