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065" yWindow="265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<sst xmlns="http://schemas.openxmlformats.org/spreadsheetml/2006/main" count="217" uniqueCount="107">
  <si>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</si>
  <si>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</si>
  <si>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</si>
  <si>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</si>
  <si>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</si>
  <si>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</si>
  <si>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</si>
  <si>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</si>
  <si>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</si>
  <si>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</si>
  <si>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</si>
  <si>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</si>
  <si>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</si>
  <si>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</si>
  <si>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</si>
  <si>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</si>
  <si>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</si>
  <si>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</si>
  <si>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</si>
  <si>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</si>
  <si>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</si>
  <si>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</si>
  <si>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</si>
  <si>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</si>
  <si>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</si>
  <si>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</si>
  <si>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</si>
  <si>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</si>
  <si>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</si>
  <si>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</si>
  <si>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</si>
  <si>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</si>
  <si>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</si>
  <si>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</si>
  <si>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</si>
  <si>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</si>
  <si>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</si>
  <si>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</si>
  <si>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</si>
  <si>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</si>
  <si>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</si>
  <si>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</si>
  <si>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</si>
  <si>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</si>
  <si>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</si>
  <si>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</si>
  <si>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</si>
  <si>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</si>
  <si>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</si>
  <si>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</si>
  <si>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</si>
  <si>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</si>
  <si>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</si>
  <si>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</si>
  <si>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</si>
  <si>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</si>
  <si>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</si>
  <si>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</si>
  <si>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</si>
  <si>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</si>
  <si>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</si>
  <si>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</si>
  <si>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</si>
  <si>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</si>
  <si>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</si>
  <si>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</si>
  <si>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</si>
  <si>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</si>
  <si>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</si>
  <si>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</si>
  <si>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</si>
  <si>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</si>
  <si>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</si>
  <si>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</si>
  <si>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</si>
  <si>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</si>
  <si>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</si>
  <si>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</si>
  <si>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</si>
  <si>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</si>
  <si>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</si>
  <si>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</si>
  <si>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</si>
  <si>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</si>
  <si>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</si>
  <si>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</si>
  <si>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</si>
  <si>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</si>
  <si>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</si>
  <si>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</si>
  <si>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</si>
  <si>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</si>
  <si>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</si>
  <si>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稲沢市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</si>
  <si>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</si>
  <si>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</si>
  <si>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</si>
  <si>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</si>
  <si>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</si>
  <si>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</si>
  <si>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</si>
  <si>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</si>
  <si>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</si>
  <si>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</si>
  <si>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u/>
        <sz val="10"/>
        <color theme="1"/>
        <rFont val="ＭＳ ゴシック"/>
        <family val="3"/>
        <charset val="128"/>
      </rPr>
      <t>●経営の健全性について</t>
    </r>
    <r>
      <rPr>
        <sz val="10"/>
        <color theme="1"/>
        <rFont val="ＭＳ ゴシック"/>
        <family val="3"/>
        <charset val="128"/>
      </rPr>
      <t xml:space="preserve">
　当市においては、毎年度経費削減に努めており、このことが、①経常収支比率、⑤料金回収率、⑥給水原価が類似団体平均及び平成26年度全国平均と比べ良好な結果として表れている。併せて、過去５年間の推移においても、僅かではあるが向上している。しかし、近年、給水量の減少により収益が減少しており、今後も減少することが予想される中、高い水準を維持するためには、より一層経費削減に取り組む必要がある。
　また、④企業債残高対給水収益比率は、平成23年度、24年度に繰上償還を実施したこともあり、類似団体平均及び平成26年度全国平均と比べ低く、住民の将来負担が少なく、経営の健全性が保たれている。しかし、今後、老朽施設等の更新に多額の投資が必要となり、その場合、財源に企業債を活用することになるが、将来負担を考慮し、現在の企業債残高と同水準に維持できるよう努めていく。
</t>
    </r>
    <r>
      <rPr>
        <u/>
        <sz val="10"/>
        <color theme="1"/>
        <rFont val="ＭＳ ゴシック"/>
        <family val="3"/>
        <charset val="128"/>
      </rPr>
      <t>●効率性について</t>
    </r>
    <r>
      <rPr>
        <sz val="10"/>
        <color theme="1"/>
        <rFont val="ＭＳ ゴシック"/>
        <family val="3"/>
        <charset val="128"/>
      </rPr>
      <t xml:space="preserve">
　⑧有収率は過去５年間、90％以上を保っており、水道管における効率性は保たれている。
　一方で、⑦施設利用率は減少傾向にある。これは、節水意識の向上による水需要の減少に伴い、配水量が減少していることが要因である。このことから、配水池の容量を見直すなど効率的な事業運営が必要である。</t>
    </r>
    <rPh sb="1" eb="3">
      <t>ケイエイ</t>
    </rPh>
    <rPh sb="4" eb="6">
      <t>ケンゼン</t>
    </rPh>
    <rPh sb="6" eb="7">
      <t>セイ</t>
    </rPh>
    <rPh sb="13" eb="14">
      <t>トウ</t>
    </rPh>
    <rPh sb="14" eb="15">
      <t>シ</t>
    </rPh>
    <rPh sb="21" eb="24">
      <t>マイネンド</t>
    </rPh>
    <rPh sb="24" eb="26">
      <t>ケイヒ</t>
    </rPh>
    <rPh sb="26" eb="28">
      <t>サクゲン</t>
    </rPh>
    <rPh sb="29" eb="30">
      <t>ツト</t>
    </rPh>
    <rPh sb="42" eb="44">
      <t>ケイジョウ</t>
    </rPh>
    <rPh sb="44" eb="46">
      <t>シュウシ</t>
    </rPh>
    <rPh sb="46" eb="48">
      <t>ヒリツ</t>
    </rPh>
    <rPh sb="50" eb="52">
      <t>リョウキン</t>
    </rPh>
    <rPh sb="52" eb="54">
      <t>カイシュウ</t>
    </rPh>
    <rPh sb="54" eb="55">
      <t>リツ</t>
    </rPh>
    <rPh sb="57" eb="59">
      <t>キュウスイ</t>
    </rPh>
    <rPh sb="59" eb="61">
      <t>ゲンカ</t>
    </rPh>
    <rPh sb="62" eb="64">
      <t>ルイジ</t>
    </rPh>
    <rPh sb="64" eb="66">
      <t>ダンタイ</t>
    </rPh>
    <rPh sb="66" eb="68">
      <t>ヘイキン</t>
    </rPh>
    <rPh sb="68" eb="69">
      <t>オヨ</t>
    </rPh>
    <rPh sb="70" eb="72">
      <t>ヘイセイ</t>
    </rPh>
    <rPh sb="74" eb="75">
      <t>ネン</t>
    </rPh>
    <rPh sb="75" eb="76">
      <t>ド</t>
    </rPh>
    <rPh sb="76" eb="78">
      <t>ゼンコク</t>
    </rPh>
    <rPh sb="78" eb="80">
      <t>ヘイキン</t>
    </rPh>
    <rPh sb="81" eb="82">
      <t>クラ</t>
    </rPh>
    <rPh sb="83" eb="85">
      <t>リョウコウ</t>
    </rPh>
    <rPh sb="86" eb="88">
      <t>ケッカ</t>
    </rPh>
    <rPh sb="91" eb="92">
      <t>アラワ</t>
    </rPh>
    <rPh sb="97" eb="98">
      <t>アワ</t>
    </rPh>
    <rPh sb="101" eb="103">
      <t>カコ</t>
    </rPh>
    <rPh sb="104" eb="106">
      <t>ネンカン</t>
    </rPh>
    <rPh sb="107" eb="109">
      <t>スイイ</t>
    </rPh>
    <rPh sb="115" eb="116">
      <t>ワズ</t>
    </rPh>
    <rPh sb="122" eb="124">
      <t>コウジョウ</t>
    </rPh>
    <rPh sb="133" eb="135">
      <t>キンネン</t>
    </rPh>
    <rPh sb="136" eb="138">
      <t>キュウスイ</t>
    </rPh>
    <rPh sb="138" eb="139">
      <t>リョウ</t>
    </rPh>
    <rPh sb="140" eb="142">
      <t>ゲンショウ</t>
    </rPh>
    <rPh sb="145" eb="147">
      <t>シュウエキ</t>
    </rPh>
    <rPh sb="148" eb="150">
      <t>ゲンショウ</t>
    </rPh>
    <rPh sb="155" eb="157">
      <t>コンゴ</t>
    </rPh>
    <rPh sb="158" eb="160">
      <t>ゲンショウ</t>
    </rPh>
    <rPh sb="165" eb="167">
      <t>ヨソウ</t>
    </rPh>
    <rPh sb="170" eb="171">
      <t>ナカ</t>
    </rPh>
    <rPh sb="172" eb="173">
      <t>タカ</t>
    </rPh>
    <rPh sb="174" eb="176">
      <t>スイジュン</t>
    </rPh>
    <rPh sb="177" eb="179">
      <t>イジ</t>
    </rPh>
    <rPh sb="188" eb="190">
      <t>イッソウ</t>
    </rPh>
    <rPh sb="190" eb="192">
      <t>ケイヒ</t>
    </rPh>
    <rPh sb="192" eb="194">
      <t>サクゲン</t>
    </rPh>
    <rPh sb="195" eb="196">
      <t>ト</t>
    </rPh>
    <rPh sb="197" eb="198">
      <t>ク</t>
    </rPh>
    <rPh sb="199" eb="201">
      <t>ヒツヨウ</t>
    </rPh>
    <rPh sb="221" eb="223">
      <t>ヒリツ</t>
    </rPh>
    <rPh sb="225" eb="227">
      <t>ヘイセイ</t>
    </rPh>
    <rPh sb="229" eb="230">
      <t>ネン</t>
    </rPh>
    <rPh sb="230" eb="231">
      <t>ド</t>
    </rPh>
    <rPh sb="234" eb="235">
      <t>ネン</t>
    </rPh>
    <rPh sb="235" eb="236">
      <t>ド</t>
    </rPh>
    <rPh sb="237" eb="239">
      <t>クリアゲ</t>
    </rPh>
    <rPh sb="239" eb="241">
      <t>ショウカン</t>
    </rPh>
    <rPh sb="242" eb="244">
      <t>ジッシ</t>
    </rPh>
    <rPh sb="252" eb="254">
      <t>ルイジ</t>
    </rPh>
    <rPh sb="254" eb="256">
      <t>ダンタイ</t>
    </rPh>
    <rPh sb="256" eb="258">
      <t>ヘイキン</t>
    </rPh>
    <rPh sb="258" eb="259">
      <t>オヨ</t>
    </rPh>
    <rPh sb="260" eb="262">
      <t>ヘイセイ</t>
    </rPh>
    <rPh sb="264" eb="265">
      <t>ネン</t>
    </rPh>
    <rPh sb="265" eb="266">
      <t>ド</t>
    </rPh>
    <rPh sb="266" eb="268">
      <t>ゼンコク</t>
    </rPh>
    <rPh sb="268" eb="270">
      <t>ヘイキン</t>
    </rPh>
    <rPh sb="271" eb="272">
      <t>クラ</t>
    </rPh>
    <rPh sb="273" eb="274">
      <t>ヒク</t>
    </rPh>
    <rPh sb="276" eb="278">
      <t>ジュウミン</t>
    </rPh>
    <rPh sb="279" eb="281">
      <t>ショウライ</t>
    </rPh>
    <rPh sb="281" eb="283">
      <t>フタン</t>
    </rPh>
    <rPh sb="284" eb="285">
      <t>スク</t>
    </rPh>
    <rPh sb="288" eb="290">
      <t>ケイエイ</t>
    </rPh>
    <rPh sb="291" eb="294">
      <t>ケンゼンセイ</t>
    </rPh>
    <rPh sb="295" eb="296">
      <t>タモ</t>
    </rPh>
    <rPh sb="306" eb="308">
      <t>コンゴ</t>
    </rPh>
    <rPh sb="309" eb="311">
      <t>ロウキュウ</t>
    </rPh>
    <rPh sb="311" eb="313">
      <t>シセツ</t>
    </rPh>
    <rPh sb="313" eb="314">
      <t>トウ</t>
    </rPh>
    <rPh sb="315" eb="317">
      <t>コウシン</t>
    </rPh>
    <rPh sb="318" eb="320">
      <t>タガク</t>
    </rPh>
    <rPh sb="321" eb="323">
      <t>トウシ</t>
    </rPh>
    <rPh sb="324" eb="326">
      <t>ヒツヨウ</t>
    </rPh>
    <rPh sb="332" eb="334">
      <t>バアイ</t>
    </rPh>
    <rPh sb="335" eb="337">
      <t>ザイゲン</t>
    </rPh>
    <rPh sb="338" eb="340">
      <t>キギョウ</t>
    </rPh>
    <rPh sb="340" eb="341">
      <t>サイ</t>
    </rPh>
    <rPh sb="342" eb="344">
      <t>カツヨウ</t>
    </rPh>
    <rPh sb="353" eb="355">
      <t>ショウライ</t>
    </rPh>
    <rPh sb="355" eb="357">
      <t>フタン</t>
    </rPh>
    <rPh sb="358" eb="360">
      <t>コウリョ</t>
    </rPh>
    <rPh sb="362" eb="364">
      <t>ゲンザイ</t>
    </rPh>
    <rPh sb="365" eb="367">
      <t>キギョウ</t>
    </rPh>
    <rPh sb="367" eb="368">
      <t>サイ</t>
    </rPh>
    <rPh sb="368" eb="370">
      <t>ザンダカ</t>
    </rPh>
    <rPh sb="371" eb="374">
      <t>ドウスイジュン</t>
    </rPh>
    <rPh sb="375" eb="377">
      <t>イジ</t>
    </rPh>
    <rPh sb="382" eb="383">
      <t>ツト</t>
    </rPh>
    <rPh sb="391" eb="393">
      <t>コウリツ</t>
    </rPh>
    <rPh sb="393" eb="394">
      <t>セイ</t>
    </rPh>
    <rPh sb="401" eb="403">
      <t>ユウシュウ</t>
    </rPh>
    <rPh sb="403" eb="404">
      <t>リツ</t>
    </rPh>
    <rPh sb="405" eb="407">
      <t>カコ</t>
    </rPh>
    <rPh sb="408" eb="410">
      <t>ネンカン</t>
    </rPh>
    <rPh sb="414" eb="416">
      <t>イジョウ</t>
    </rPh>
    <rPh sb="417" eb="418">
      <t>タモ</t>
    </rPh>
    <rPh sb="423" eb="425">
      <t>スイドウ</t>
    </rPh>
    <rPh sb="524" eb="526">
      <t>コウリツ</t>
    </rPh>
    <rPh sb="526" eb="527">
      <t>テキ</t>
    </rPh>
    <rPh sb="528" eb="530">
      <t>ジギョウ</t>
    </rPh>
    <rPh sb="530" eb="532">
      <t>ウンエイ</t>
    </rPh>
    <phoneticPr fontId="4"/>
  </si>
  <si>
    <t>　当市においては、①有形固定資産減価償却率の推移によると、50％にも達していないことから、保有資産が、地方公営企業施行規則に定める耐用年数（以下「法定耐用年数」という）にまだ達していないことが分かるが、一方で、②管路経年化率の推移によると、法定耐用年数（40年）を超える水道管路の割合が、類似団体平均及び平成26年度全国平均と比べ高い状況にある。これは、事業開始年度（昭和32年度）に布設した水道管が多いためである。
　管路の更新は、他と比べ積極的に実施しているが（③管路更新率）、まだまだ経年化している管路が多く存在するというのが現状である。</t>
    <rPh sb="1" eb="3">
      <t>トウシ</t>
    </rPh>
    <rPh sb="10" eb="12">
      <t>ユウケイ</t>
    </rPh>
    <rPh sb="12" eb="14">
      <t>コテイ</t>
    </rPh>
    <rPh sb="14" eb="16">
      <t>シサン</t>
    </rPh>
    <rPh sb="16" eb="18">
      <t>ゲンカ</t>
    </rPh>
    <rPh sb="18" eb="20">
      <t>ショウキャク</t>
    </rPh>
    <rPh sb="20" eb="21">
      <t>リツ</t>
    </rPh>
    <rPh sb="22" eb="24">
      <t>スイイ</t>
    </rPh>
    <rPh sb="34" eb="35">
      <t>タッ</t>
    </rPh>
    <rPh sb="45" eb="47">
      <t>ホユウ</t>
    </rPh>
    <rPh sb="47" eb="49">
      <t>シサン</t>
    </rPh>
    <rPh sb="51" eb="53">
      <t>チホウ</t>
    </rPh>
    <rPh sb="53" eb="55">
      <t>コウエイ</t>
    </rPh>
    <rPh sb="55" eb="57">
      <t>キギョウ</t>
    </rPh>
    <rPh sb="57" eb="59">
      <t>シコウ</t>
    </rPh>
    <rPh sb="59" eb="61">
      <t>キソク</t>
    </rPh>
    <rPh sb="62" eb="63">
      <t>サダ</t>
    </rPh>
    <rPh sb="65" eb="67">
      <t>タイヨウ</t>
    </rPh>
    <rPh sb="67" eb="69">
      <t>ネンスウ</t>
    </rPh>
    <rPh sb="70" eb="72">
      <t>イカ</t>
    </rPh>
    <rPh sb="73" eb="75">
      <t>ホウテイ</t>
    </rPh>
    <rPh sb="75" eb="77">
      <t>タイヨウ</t>
    </rPh>
    <rPh sb="77" eb="79">
      <t>ネンスウ</t>
    </rPh>
    <rPh sb="87" eb="88">
      <t>タッ</t>
    </rPh>
    <rPh sb="96" eb="97">
      <t>ワ</t>
    </rPh>
    <rPh sb="101" eb="103">
      <t>イッポウ</t>
    </rPh>
    <rPh sb="106" eb="108">
      <t>カンロ</t>
    </rPh>
    <rPh sb="108" eb="111">
      <t>ケイネンカ</t>
    </rPh>
    <rPh sb="111" eb="112">
      <t>リツ</t>
    </rPh>
    <rPh sb="113" eb="115">
      <t>スイイ</t>
    </rPh>
    <rPh sb="120" eb="122">
      <t>ホウテイ</t>
    </rPh>
    <rPh sb="122" eb="124">
      <t>タイヨウ</t>
    </rPh>
    <rPh sb="124" eb="126">
      <t>ネンスウ</t>
    </rPh>
    <rPh sb="129" eb="130">
      <t>ネン</t>
    </rPh>
    <rPh sb="132" eb="133">
      <t>コ</t>
    </rPh>
    <rPh sb="135" eb="138">
      <t>スイドウカン</t>
    </rPh>
    <rPh sb="138" eb="139">
      <t>ロ</t>
    </rPh>
    <rPh sb="140" eb="142">
      <t>ワリアイ</t>
    </rPh>
    <rPh sb="144" eb="146">
      <t>ルイジ</t>
    </rPh>
    <rPh sb="146" eb="148">
      <t>ダンタイ</t>
    </rPh>
    <rPh sb="148" eb="150">
      <t>ヘイキン</t>
    </rPh>
    <rPh sb="150" eb="151">
      <t>オヨ</t>
    </rPh>
    <rPh sb="152" eb="154">
      <t>ヘイセイ</t>
    </rPh>
    <rPh sb="156" eb="157">
      <t>ネン</t>
    </rPh>
    <rPh sb="157" eb="158">
      <t>ド</t>
    </rPh>
    <rPh sb="158" eb="160">
      <t>ゼンコク</t>
    </rPh>
    <rPh sb="160" eb="162">
      <t>ヘイキン</t>
    </rPh>
    <rPh sb="163" eb="164">
      <t>クラ</t>
    </rPh>
    <rPh sb="165" eb="166">
      <t>タカ</t>
    </rPh>
    <rPh sb="167" eb="169">
      <t>ジョウキョウ</t>
    </rPh>
    <rPh sb="177" eb="179">
      <t>ジギョウ</t>
    </rPh>
    <rPh sb="179" eb="181">
      <t>カイシ</t>
    </rPh>
    <rPh sb="181" eb="183">
      <t>ネンド</t>
    </rPh>
    <rPh sb="184" eb="186">
      <t>ショウワ</t>
    </rPh>
    <rPh sb="188" eb="189">
      <t>ネン</t>
    </rPh>
    <rPh sb="189" eb="190">
      <t>ド</t>
    </rPh>
    <rPh sb="192" eb="194">
      <t>フセツ</t>
    </rPh>
    <rPh sb="196" eb="199">
      <t>スイドウカン</t>
    </rPh>
    <rPh sb="200" eb="201">
      <t>オオ</t>
    </rPh>
    <rPh sb="210" eb="212">
      <t>カンロ</t>
    </rPh>
    <rPh sb="213" eb="215">
      <t>コウシン</t>
    </rPh>
    <rPh sb="217" eb="218">
      <t>タ</t>
    </rPh>
    <rPh sb="219" eb="220">
      <t>クラ</t>
    </rPh>
    <rPh sb="221" eb="223">
      <t>セッキョク</t>
    </rPh>
    <rPh sb="223" eb="224">
      <t>テキ</t>
    </rPh>
    <rPh sb="225" eb="227">
      <t>ジッシ</t>
    </rPh>
    <rPh sb="234" eb="236">
      <t>カンロ</t>
    </rPh>
    <rPh sb="236" eb="238">
      <t>コウシン</t>
    </rPh>
    <rPh sb="238" eb="239">
      <t>リツ</t>
    </rPh>
    <rPh sb="245" eb="248">
      <t>ケイネンカ</t>
    </rPh>
    <rPh sb="252" eb="254">
      <t>カンロ</t>
    </rPh>
    <rPh sb="255" eb="256">
      <t>オオ</t>
    </rPh>
    <rPh sb="257" eb="259">
      <t>ソンザイ</t>
    </rPh>
    <rPh sb="266" eb="268">
      <t>ゲンジョウ</t>
    </rPh>
    <phoneticPr fontId="4"/>
  </si>
  <si>
    <t>　当市において「経年管路をいかに更新していくか」というのが喫緊の課題である。地震による水道管破損の被害率の低減や有収率の向上のため、早急に取り組まなければならない。
　しかしながら、管路の更新には、多大な投資が必要となり、一方で、人口減少や節水意識の向上により、今後も引き続き給水収益の減少が予想され、財源確保が難しい状況である。このような状況下、より一層の経費削減や企業債の活用など、管路の更新投資にかかる財源確保に努めなければならない。
　28年度に、管路更新の時期（期間、1年当たりの更新距離等）や地区の優先順位、更新に係る財源等を検討し、「老朽管更新計画」を策定し、この計画に基づいて効率的に更新を実施していく。
　このことから、今後は、厳しい経営状況になることが予想され、現在の健全な経営を維持していくため、これまで以上に効率的で計画的な事業運営を行っていかなければならない。</t>
    <rPh sb="1" eb="3">
      <t>トウシ</t>
    </rPh>
    <rPh sb="8" eb="10">
      <t>ケイネン</t>
    </rPh>
    <rPh sb="10" eb="12">
      <t>カンロ</t>
    </rPh>
    <rPh sb="16" eb="18">
      <t>コウシン</t>
    </rPh>
    <rPh sb="29" eb="31">
      <t>キッキン</t>
    </rPh>
    <rPh sb="32" eb="34">
      <t>カダイ</t>
    </rPh>
    <rPh sb="38" eb="40">
      <t>ジシン</t>
    </rPh>
    <rPh sb="43" eb="46">
      <t>スイドウカン</t>
    </rPh>
    <rPh sb="46" eb="48">
      <t>ハソン</t>
    </rPh>
    <rPh sb="49" eb="51">
      <t>ヒガイ</t>
    </rPh>
    <rPh sb="51" eb="52">
      <t>リツ</t>
    </rPh>
    <rPh sb="53" eb="55">
      <t>テイゲン</t>
    </rPh>
    <rPh sb="56" eb="58">
      <t>ユウシュウ</t>
    </rPh>
    <rPh sb="58" eb="59">
      <t>リツ</t>
    </rPh>
    <rPh sb="60" eb="62">
      <t>コウジョウ</t>
    </rPh>
    <rPh sb="66" eb="68">
      <t>サッキュウ</t>
    </rPh>
    <rPh sb="69" eb="70">
      <t>ト</t>
    </rPh>
    <rPh sb="71" eb="72">
      <t>ク</t>
    </rPh>
    <rPh sb="91" eb="93">
      <t>カンロ</t>
    </rPh>
    <rPh sb="94" eb="96">
      <t>コウシン</t>
    </rPh>
    <rPh sb="99" eb="101">
      <t>タダイ</t>
    </rPh>
    <rPh sb="102" eb="104">
      <t>トウシ</t>
    </rPh>
    <rPh sb="105" eb="107">
      <t>ヒツヨウ</t>
    </rPh>
    <rPh sb="111" eb="113">
      <t>イッポウ</t>
    </rPh>
    <rPh sb="115" eb="117">
      <t>ジンコウ</t>
    </rPh>
    <rPh sb="117" eb="119">
      <t>ゲンショウ</t>
    </rPh>
    <rPh sb="120" eb="122">
      <t>セッスイ</t>
    </rPh>
    <rPh sb="122" eb="124">
      <t>イシキ</t>
    </rPh>
    <rPh sb="125" eb="127">
      <t>コウジョウ</t>
    </rPh>
    <rPh sb="131" eb="133">
      <t>コンゴ</t>
    </rPh>
    <rPh sb="134" eb="135">
      <t>ヒ</t>
    </rPh>
    <rPh sb="136" eb="137">
      <t>ツヅ</t>
    </rPh>
    <rPh sb="138" eb="140">
      <t>キュウスイ</t>
    </rPh>
    <rPh sb="140" eb="142">
      <t>シュウエキ</t>
    </rPh>
    <rPh sb="143" eb="145">
      <t>ゲンショウ</t>
    </rPh>
    <rPh sb="146" eb="148">
      <t>ヨソウ</t>
    </rPh>
    <rPh sb="151" eb="153">
      <t>ザイゲン</t>
    </rPh>
    <rPh sb="153" eb="155">
      <t>カクホ</t>
    </rPh>
    <rPh sb="156" eb="157">
      <t>ムズカ</t>
    </rPh>
    <rPh sb="159" eb="161">
      <t>ジョウキョウ</t>
    </rPh>
    <rPh sb="170" eb="172">
      <t>ジョウキョウ</t>
    </rPh>
    <rPh sb="172" eb="173">
      <t>カ</t>
    </rPh>
    <rPh sb="176" eb="178">
      <t>イッソウ</t>
    </rPh>
    <rPh sb="179" eb="181">
      <t>ケイヒ</t>
    </rPh>
    <rPh sb="181" eb="183">
      <t>サクゲン</t>
    </rPh>
    <rPh sb="184" eb="186">
      <t>キギョウ</t>
    </rPh>
    <rPh sb="186" eb="187">
      <t>サイ</t>
    </rPh>
    <rPh sb="188" eb="190">
      <t>カツヨウ</t>
    </rPh>
    <rPh sb="193" eb="195">
      <t>カンロ</t>
    </rPh>
    <rPh sb="196" eb="198">
      <t>コウシン</t>
    </rPh>
    <rPh sb="198" eb="200">
      <t>トウシ</t>
    </rPh>
    <rPh sb="204" eb="206">
      <t>ザイゲン</t>
    </rPh>
    <rPh sb="206" eb="208">
      <t>カクホ</t>
    </rPh>
    <rPh sb="209" eb="210">
      <t>ツト</t>
    </rPh>
    <rPh sb="224" eb="225">
      <t>ネン</t>
    </rPh>
    <rPh sb="225" eb="226">
      <t>ド</t>
    </rPh>
    <rPh sb="228" eb="230">
      <t>カンロ</t>
    </rPh>
    <rPh sb="230" eb="232">
      <t>コウシン</t>
    </rPh>
    <rPh sb="233" eb="235">
      <t>ジキ</t>
    </rPh>
    <rPh sb="236" eb="238">
      <t>キカン</t>
    </rPh>
    <rPh sb="240" eb="241">
      <t>ネン</t>
    </rPh>
    <rPh sb="241" eb="242">
      <t>ア</t>
    </rPh>
    <rPh sb="245" eb="247">
      <t>コウシン</t>
    </rPh>
    <rPh sb="247" eb="249">
      <t>キョリ</t>
    </rPh>
    <rPh sb="249" eb="250">
      <t>トウ</t>
    </rPh>
    <rPh sb="252" eb="254">
      <t>チク</t>
    </rPh>
    <rPh sb="255" eb="257">
      <t>ユウセン</t>
    </rPh>
    <rPh sb="257" eb="259">
      <t>ジュンイ</t>
    </rPh>
    <rPh sb="260" eb="262">
      <t>コウシン</t>
    </rPh>
    <rPh sb="263" eb="264">
      <t>カカ</t>
    </rPh>
    <rPh sb="265" eb="267">
      <t>ザイゲン</t>
    </rPh>
    <rPh sb="267" eb="268">
      <t>トウ</t>
    </rPh>
    <rPh sb="269" eb="271">
      <t>ケントウ</t>
    </rPh>
    <rPh sb="274" eb="276">
      <t>ロウキュウ</t>
    </rPh>
    <rPh sb="276" eb="277">
      <t>カン</t>
    </rPh>
    <rPh sb="277" eb="279">
      <t>コウシン</t>
    </rPh>
    <rPh sb="279" eb="281">
      <t>ケイカク</t>
    </rPh>
    <rPh sb="283" eb="285">
      <t>サクテイ</t>
    </rPh>
    <rPh sb="289" eb="291">
      <t>ケイカク</t>
    </rPh>
    <rPh sb="292" eb="293">
      <t>モト</t>
    </rPh>
    <rPh sb="296" eb="298">
      <t>コウリツ</t>
    </rPh>
    <rPh sb="298" eb="299">
      <t>テキ</t>
    </rPh>
    <rPh sb="300" eb="302">
      <t>コウシン</t>
    </rPh>
    <rPh sb="303" eb="305">
      <t>ジッシ</t>
    </rPh>
    <rPh sb="319" eb="321">
      <t>コンゴ</t>
    </rPh>
    <rPh sb="323" eb="324">
      <t>キビ</t>
    </rPh>
    <rPh sb="326" eb="328">
      <t>ケイエイ</t>
    </rPh>
    <rPh sb="328" eb="330">
      <t>ジョウキョウ</t>
    </rPh>
    <rPh sb="336" eb="338">
      <t>ヨソウ</t>
    </rPh>
    <rPh sb="341" eb="343">
      <t>ゲンザイ</t>
    </rPh>
    <rPh sb="344" eb="346">
      <t>ケンゼン</t>
    </rPh>
    <rPh sb="347" eb="349">
      <t>ケイエイ</t>
    </rPh>
    <rPh sb="350" eb="352">
      <t>イジ</t>
    </rPh>
    <rPh sb="363" eb="365">
      <t>イジョウ</t>
    </rPh>
    <rPh sb="366" eb="368">
      <t>コウリツ</t>
    </rPh>
    <rPh sb="368" eb="369">
      <t>テキ</t>
    </rPh>
    <rPh sb="370" eb="373">
      <t>ケイカクテキ</t>
    </rPh>
    <rPh sb="374" eb="376">
      <t>ジギョウ</t>
    </rPh>
    <rPh sb="376" eb="378">
      <t>ウンエイ</t>
    </rPh>
    <rPh sb="379" eb="38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</si>
</sst>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u/>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1.1100000000000001</c:v>
                </c:pt>
                <c:pt idx="1">
                  <c:v>1.08</c:v>
                </c:pt>
                <c:pt idx="2">
                  <c:v>1.1499999999999999</c:v>
                </c:pt>
                <c:pt idx="3">
                  <c:v>1.43</c:v>
                </c:pt>
                <c:pt idx="4">
                  <c:v>1.35</c:v>
                </c:pt>
              </c:numCache>
            </c:numRef>
          </c:val>
        </c:ser>
        <c:dLbls>
          <c:showLegendKey val="0"/>
          <c:showVal val="0"/>
          <c:showCatName val="0"/>
          <c:showSerName val="0"/>
          <c:showPercent val="0"/>
          <c:showBubbleSize val="0"/>
        </c:dLbls>
        <c:gapWidth val="150"/>
        <c:axId val="169470976"/>
        <c:axId val="1694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169470976"/>
        <c:axId val="169473152"/>
      </c:lineChart>
      <c:dateAx>
        <c:axId val="169470976"/>
        <c:scaling>
          <c:orientation val="minMax"/>
        </c:scaling>
        <c:delete val="1"/>
        <c:axPos val="b"/>
        <c:numFmt formatCode="ge" sourceLinked="1"/>
        <c:majorTickMark val="none"/>
        <c:minorTickMark val="none"/>
        <c:tickLblPos val="none"/>
        <c:crossAx val="169473152"/>
        <c:crosses val="autoZero"/>
        <c:auto val="1"/>
        <c:lblOffset val="100"/>
        <c:baseTimeUnit val="years"/>
      </c:dateAx>
      <c:valAx>
        <c:axId val="1694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63.02</c:v>
                </c:pt>
                <c:pt idx="1">
                  <c:v>62.06</c:v>
                </c:pt>
                <c:pt idx="2">
                  <c:v>61.26</c:v>
                </c:pt>
                <c:pt idx="3">
                  <c:v>61.34</c:v>
                </c:pt>
                <c:pt idx="4">
                  <c:v>60.74</c:v>
                </c:pt>
              </c:numCache>
            </c:numRef>
          </c:val>
        </c:ser>
        <c:dLbls>
          <c:showLegendKey val="0"/>
          <c:showVal val="0"/>
          <c:showCatName val="0"/>
          <c:showSerName val="0"/>
          <c:showPercent val="0"/>
          <c:showBubbleSize val="0"/>
        </c:dLbls>
        <c:gapWidth val="150"/>
        <c:axId val="169927040"/>
        <c:axId val="1699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169927040"/>
        <c:axId val="169928960"/>
      </c:lineChart>
      <c:dateAx>
        <c:axId val="169927040"/>
        <c:scaling>
          <c:orientation val="minMax"/>
        </c:scaling>
        <c:delete val="1"/>
        <c:axPos val="b"/>
        <c:numFmt formatCode="ge" sourceLinked="1"/>
        <c:majorTickMark val="none"/>
        <c:minorTickMark val="none"/>
        <c:tickLblPos val="none"/>
        <c:crossAx val="169928960"/>
        <c:crosses val="autoZero"/>
        <c:auto val="1"/>
        <c:lblOffset val="100"/>
        <c:baseTimeUnit val="years"/>
      </c:dateAx>
      <c:valAx>
        <c:axId val="1699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92.06</c:v>
                </c:pt>
                <c:pt idx="1">
                  <c:v>92.26</c:v>
                </c:pt>
                <c:pt idx="2">
                  <c:v>92.66</c:v>
                </c:pt>
                <c:pt idx="3">
                  <c:v>92.9</c:v>
                </c:pt>
                <c:pt idx="4">
                  <c:v>91.97</c:v>
                </c:pt>
              </c:numCache>
            </c:numRef>
          </c:val>
        </c:ser>
        <c:dLbls>
          <c:showLegendKey val="0"/>
          <c:showVal val="0"/>
          <c:showCatName val="0"/>
          <c:showSerName val="0"/>
          <c:showPercent val="0"/>
          <c:showBubbleSize val="0"/>
        </c:dLbls>
        <c:gapWidth val="150"/>
        <c:axId val="169967616"/>
        <c:axId val="169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169967616"/>
        <c:axId val="169969536"/>
      </c:lineChart>
      <c:dateAx>
        <c:axId val="169967616"/>
        <c:scaling>
          <c:orientation val="minMax"/>
        </c:scaling>
        <c:delete val="1"/>
        <c:axPos val="b"/>
        <c:numFmt formatCode="ge" sourceLinked="1"/>
        <c:majorTickMark val="none"/>
        <c:minorTickMark val="none"/>
        <c:tickLblPos val="none"/>
        <c:crossAx val="169969536"/>
        <c:crosses val="autoZero"/>
        <c:auto val="1"/>
        <c:lblOffset val="100"/>
        <c:baseTimeUnit val="years"/>
      </c:dateAx>
      <c:valAx>
        <c:axId val="1699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126.07</c:v>
                </c:pt>
                <c:pt idx="1">
                  <c:v>129.22999999999999</c:v>
                </c:pt>
                <c:pt idx="2">
                  <c:v>126.73</c:v>
                </c:pt>
                <c:pt idx="3">
                  <c:v>132.11000000000001</c:v>
                </c:pt>
                <c:pt idx="4">
                  <c:v>138.47999999999999</c:v>
                </c:pt>
              </c:numCache>
            </c:numRef>
          </c:val>
        </c:ser>
        <c:dLbls>
          <c:showLegendKey val="0"/>
          <c:showVal val="0"/>
          <c:showCatName val="0"/>
          <c:showSerName val="0"/>
          <c:showPercent val="0"/>
          <c:showBubbleSize val="0"/>
        </c:dLbls>
        <c:gapWidth val="150"/>
        <c:axId val="169495168"/>
        <c:axId val="1695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169495168"/>
        <c:axId val="169517824"/>
      </c:lineChart>
      <c:dateAx>
        <c:axId val="169495168"/>
        <c:scaling>
          <c:orientation val="minMax"/>
        </c:scaling>
        <c:delete val="1"/>
        <c:axPos val="b"/>
        <c:numFmt formatCode="ge" sourceLinked="1"/>
        <c:majorTickMark val="none"/>
        <c:minorTickMark val="none"/>
        <c:tickLblPos val="none"/>
        <c:crossAx val="169517824"/>
        <c:crosses val="autoZero"/>
        <c:auto val="1"/>
        <c:lblOffset val="100"/>
        <c:baseTimeUnit val="years"/>
      </c:dateAx>
      <c:valAx>
        <c:axId val="16951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4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41.53</c:v>
                </c:pt>
                <c:pt idx="1">
                  <c:v>42.16</c:v>
                </c:pt>
                <c:pt idx="2">
                  <c:v>43.24</c:v>
                </c:pt>
                <c:pt idx="3">
                  <c:v>42.74</c:v>
                </c:pt>
                <c:pt idx="4">
                  <c:v>43.21</c:v>
                </c:pt>
              </c:numCache>
            </c:numRef>
          </c:val>
        </c:ser>
        <c:dLbls>
          <c:showLegendKey val="0"/>
          <c:showVal val="0"/>
          <c:showCatName val="0"/>
          <c:showSerName val="0"/>
          <c:showPercent val="0"/>
          <c:showBubbleSize val="0"/>
        </c:dLbls>
        <c:gapWidth val="150"/>
        <c:axId val="169621760"/>
        <c:axId val="1696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169621760"/>
        <c:axId val="169623936"/>
      </c:lineChart>
      <c:dateAx>
        <c:axId val="169621760"/>
        <c:scaling>
          <c:orientation val="minMax"/>
        </c:scaling>
        <c:delete val="1"/>
        <c:axPos val="b"/>
        <c:numFmt formatCode="ge" sourceLinked="1"/>
        <c:majorTickMark val="none"/>
        <c:minorTickMark val="none"/>
        <c:tickLblPos val="none"/>
        <c:crossAx val="169623936"/>
        <c:crosses val="autoZero"/>
        <c:auto val="1"/>
        <c:lblOffset val="100"/>
        <c:baseTimeUnit val="years"/>
      </c:dateAx>
      <c:valAx>
        <c:axId val="1696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15.48</c:v>
                </c:pt>
                <c:pt idx="1">
                  <c:v>15.19</c:v>
                </c:pt>
                <c:pt idx="2">
                  <c:v>16.13</c:v>
                </c:pt>
                <c:pt idx="3">
                  <c:v>19.489999999999998</c:v>
                </c:pt>
                <c:pt idx="4">
                  <c:v>20.59</c:v>
                </c:pt>
              </c:numCache>
            </c:numRef>
          </c:val>
        </c:ser>
        <c:dLbls>
          <c:showLegendKey val="0"/>
          <c:showVal val="0"/>
          <c:showCatName val="0"/>
          <c:showSerName val="0"/>
          <c:showPercent val="0"/>
          <c:showBubbleSize val="0"/>
        </c:dLbls>
        <c:gapWidth val="150"/>
        <c:axId val="169654144"/>
        <c:axId val="1696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169654144"/>
        <c:axId val="169660416"/>
      </c:lineChart>
      <c:dateAx>
        <c:axId val="169654144"/>
        <c:scaling>
          <c:orientation val="minMax"/>
        </c:scaling>
        <c:delete val="1"/>
        <c:axPos val="b"/>
        <c:numFmt formatCode="ge" sourceLinked="1"/>
        <c:majorTickMark val="none"/>
        <c:minorTickMark val="none"/>
        <c:tickLblPos val="none"/>
        <c:crossAx val="169660416"/>
        <c:crosses val="autoZero"/>
        <c:auto val="1"/>
        <c:lblOffset val="100"/>
        <c:baseTimeUnit val="years"/>
      </c:dateAx>
      <c:valAx>
        <c:axId val="1696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690624"/>
        <c:axId val="1696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169690624"/>
        <c:axId val="169692544"/>
      </c:lineChart>
      <c:dateAx>
        <c:axId val="169690624"/>
        <c:scaling>
          <c:orientation val="minMax"/>
        </c:scaling>
        <c:delete val="1"/>
        <c:axPos val="b"/>
        <c:numFmt formatCode="ge" sourceLinked="1"/>
        <c:majorTickMark val="none"/>
        <c:minorTickMark val="none"/>
        <c:tickLblPos val="none"/>
        <c:crossAx val="169692544"/>
        <c:crosses val="autoZero"/>
        <c:auto val="1"/>
        <c:lblOffset val="100"/>
        <c:baseTimeUnit val="years"/>
      </c:dateAx>
      <c:valAx>
        <c:axId val="16969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6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1104.93</c:v>
                </c:pt>
                <c:pt idx="1">
                  <c:v>722.38</c:v>
                </c:pt>
                <c:pt idx="2">
                  <c:v>591.21</c:v>
                </c:pt>
                <c:pt idx="3">
                  <c:v>1185.04</c:v>
                </c:pt>
                <c:pt idx="4">
                  <c:v>599.45000000000005</c:v>
                </c:pt>
              </c:numCache>
            </c:numRef>
          </c:val>
        </c:ser>
        <c:dLbls>
          <c:showLegendKey val="0"/>
          <c:showVal val="0"/>
          <c:showCatName val="0"/>
          <c:showSerName val="0"/>
          <c:showPercent val="0"/>
          <c:showBubbleSize val="0"/>
        </c:dLbls>
        <c:gapWidth val="150"/>
        <c:axId val="169739392"/>
        <c:axId val="1697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169739392"/>
        <c:axId val="169741312"/>
      </c:lineChart>
      <c:dateAx>
        <c:axId val="169739392"/>
        <c:scaling>
          <c:orientation val="minMax"/>
        </c:scaling>
        <c:delete val="1"/>
        <c:axPos val="b"/>
        <c:numFmt formatCode="ge" sourceLinked="1"/>
        <c:majorTickMark val="none"/>
        <c:minorTickMark val="none"/>
        <c:tickLblPos val="none"/>
        <c:crossAx val="169741312"/>
        <c:crosses val="autoZero"/>
        <c:auto val="1"/>
        <c:lblOffset val="100"/>
        <c:baseTimeUnit val="years"/>
      </c:dateAx>
      <c:valAx>
        <c:axId val="16974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7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154.38999999999999</c:v>
                </c:pt>
                <c:pt idx="1">
                  <c:v>150.07</c:v>
                </c:pt>
                <c:pt idx="2">
                  <c:v>120.25</c:v>
                </c:pt>
                <c:pt idx="3">
                  <c:v>129.97999999999999</c:v>
                </c:pt>
                <c:pt idx="4">
                  <c:v>140.41999999999999</c:v>
                </c:pt>
              </c:numCache>
            </c:numRef>
          </c:val>
        </c:ser>
        <c:dLbls>
          <c:showLegendKey val="0"/>
          <c:showVal val="0"/>
          <c:showCatName val="0"/>
          <c:showSerName val="0"/>
          <c:showPercent val="0"/>
          <c:showBubbleSize val="0"/>
        </c:dLbls>
        <c:gapWidth val="150"/>
        <c:axId val="169784064"/>
        <c:axId val="1697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169784064"/>
        <c:axId val="169785984"/>
      </c:lineChart>
      <c:dateAx>
        <c:axId val="169784064"/>
        <c:scaling>
          <c:orientation val="minMax"/>
        </c:scaling>
        <c:delete val="1"/>
        <c:axPos val="b"/>
        <c:numFmt formatCode="ge" sourceLinked="1"/>
        <c:majorTickMark val="none"/>
        <c:minorTickMark val="none"/>
        <c:tickLblPos val="none"/>
        <c:crossAx val="169785984"/>
        <c:crosses val="autoZero"/>
        <c:auto val="1"/>
        <c:lblOffset val="100"/>
        <c:baseTimeUnit val="years"/>
      </c:dateAx>
      <c:valAx>
        <c:axId val="16978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7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123.81</c:v>
                </c:pt>
                <c:pt idx="1">
                  <c:v>126.3</c:v>
                </c:pt>
                <c:pt idx="2">
                  <c:v>124.31</c:v>
                </c:pt>
                <c:pt idx="3">
                  <c:v>129.80000000000001</c:v>
                </c:pt>
                <c:pt idx="4">
                  <c:v>140.9</c:v>
                </c:pt>
              </c:numCache>
            </c:numRef>
          </c:val>
        </c:ser>
        <c:dLbls>
          <c:showLegendKey val="0"/>
          <c:showVal val="0"/>
          <c:showCatName val="0"/>
          <c:showSerName val="0"/>
          <c:showPercent val="0"/>
          <c:showBubbleSize val="0"/>
        </c:dLbls>
        <c:gapWidth val="150"/>
        <c:axId val="169837696"/>
        <c:axId val="1698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169837696"/>
        <c:axId val="169839616"/>
      </c:lineChart>
      <c:dateAx>
        <c:axId val="169837696"/>
        <c:scaling>
          <c:orientation val="minMax"/>
        </c:scaling>
        <c:delete val="1"/>
        <c:axPos val="b"/>
        <c:numFmt formatCode="ge" sourceLinked="1"/>
        <c:majorTickMark val="none"/>
        <c:minorTickMark val="none"/>
        <c:tickLblPos val="none"/>
        <c:crossAx val="169839616"/>
        <c:crosses val="autoZero"/>
        <c:auto val="1"/>
        <c:lblOffset val="100"/>
        <c:baseTimeUnit val="years"/>
      </c:dateAx>
      <c:valAx>
        <c:axId val="1698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135.46</c:v>
                </c:pt>
                <c:pt idx="1">
                  <c:v>132.32</c:v>
                </c:pt>
                <c:pt idx="2">
                  <c:v>134.05000000000001</c:v>
                </c:pt>
                <c:pt idx="3">
                  <c:v>128.54</c:v>
                </c:pt>
                <c:pt idx="4">
                  <c:v>117.94</c:v>
                </c:pt>
              </c:numCache>
            </c:numRef>
          </c:val>
        </c:ser>
        <c:dLbls>
          <c:showLegendKey val="0"/>
          <c:showVal val="0"/>
          <c:showCatName val="0"/>
          <c:showSerName val="0"/>
          <c:showPercent val="0"/>
          <c:showBubbleSize val="0"/>
        </c:dLbls>
        <c:gapWidth val="150"/>
        <c:axId val="169870080"/>
        <c:axId val="1698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169870080"/>
        <c:axId val="169872000"/>
      </c:lineChart>
      <c:dateAx>
        <c:axId val="169870080"/>
        <c:scaling>
          <c:orientation val="minMax"/>
        </c:scaling>
        <c:delete val="1"/>
        <c:axPos val="b"/>
        <c:numFmt formatCode="ge" sourceLinked="1"/>
        <c:majorTickMark val="none"/>
        <c:minorTickMark val="none"/>
        <c:tickLblPos val="none"/>
        <c:crossAx val="169872000"/>
        <c:crosses val="autoZero"/>
        <c:auto val="1"/>
        <c:lblOffset val="100"/>
        <c:baseTimeUnit val="years"/>
      </c:dateAx>
      <c:valAx>
        <c:axId val="1698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愛知県　稲沢市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138526</v>
      </c>
      <c r="AJ8" s="75"/>
      <c r="AK8" s="75"/>
      <c r="AL8" s="75"/>
      <c r="AM8" s="75"/>
      <c r="AN8" s="75"/>
      <c r="AO8" s="75"/>
      <c r="AP8" s="76"/>
      <c r="AQ8" s="57">
        <f>データ!R6</f>
        <v>79.349999999999994</v>
      </c>
      <c r="AR8" s="57"/>
      <c r="AS8" s="57"/>
      <c r="AT8" s="57"/>
      <c r="AU8" s="57"/>
      <c r="AV8" s="57"/>
      <c r="AW8" s="57"/>
      <c r="AX8" s="57"/>
      <c r="AY8" s="57">
        <f>データ!S6</f>
        <v>1745.76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80.849999999999994</v>
      </c>
      <c r="K10" s="57"/>
      <c r="L10" s="57"/>
      <c r="M10" s="57"/>
      <c r="N10" s="57"/>
      <c r="O10" s="57"/>
      <c r="P10" s="57"/>
      <c r="Q10" s="57"/>
      <c r="R10" s="57">
        <f>データ!O6</f>
        <v>99.93</v>
      </c>
      <c r="S10" s="57"/>
      <c r="T10" s="57"/>
      <c r="U10" s="57"/>
      <c r="V10" s="57"/>
      <c r="W10" s="57"/>
      <c r="X10" s="57"/>
      <c r="Y10" s="57"/>
      <c r="Z10" s="65">
        <f>データ!P6</f>
        <v>2484</v>
      </c>
      <c r="AA10" s="65"/>
      <c r="AB10" s="65"/>
      <c r="AC10" s="65"/>
      <c r="AD10" s="65"/>
      <c r="AE10" s="65"/>
      <c r="AF10" s="65"/>
      <c r="AG10" s="65"/>
      <c r="AH10" s="2"/>
      <c r="AI10" s="65">
        <f>データ!T6</f>
        <v>138129</v>
      </c>
      <c r="AJ10" s="65"/>
      <c r="AK10" s="65"/>
      <c r="AL10" s="65"/>
      <c r="AM10" s="65"/>
      <c r="AN10" s="65"/>
      <c r="AO10" s="65"/>
      <c r="AP10" s="65"/>
      <c r="AQ10" s="57">
        <f>データ!U6</f>
        <v>79.3</v>
      </c>
      <c r="AR10" s="57"/>
      <c r="AS10" s="57"/>
      <c r="AT10" s="57"/>
      <c r="AU10" s="57"/>
      <c r="AV10" s="57"/>
      <c r="AW10" s="57"/>
      <c r="AX10" s="57"/>
      <c r="AY10" s="57">
        <f>データ!V6</f>
        <v>1741.85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232203</v>
      </c>
      <c r="D6" s="31">
        <f t="shared" si="3"/>
        <v>46</v>
      </c>
      <c r="E6" s="31">
        <f t="shared" si="3"/>
        <v>1</v>
      </c>
      <c r="F6" s="31">
        <f t="shared" si="3"/>
        <v>0</v>
      </c>
      <c r="G6" s="31">
        <f t="shared" si="3"/>
        <v>1</v>
      </c>
      <c r="H6" s="31" t="str">
        <f t="shared" si="3"/>
        <v>愛知県　稲沢市</v>
      </c>
      <c r="I6" s="31" t="str">
        <f t="shared" si="3"/>
        <v>法適用</v>
      </c>
      <c r="J6" s="31" t="str">
        <f t="shared" si="3"/>
        <v>水道事業</v>
      </c>
      <c r="K6" s="31" t="str">
        <f t="shared" si="3"/>
        <v>末端給水事業</v>
      </c>
      <c r="L6" s="31" t="str">
        <f t="shared" si="3"/>
        <v>A3</v>
      </c>
      <c r="M6" s="32" t="str">
        <f t="shared" si="3"/>
        <v>-</v>
      </c>
      <c r="N6" s="32">
        <f t="shared" si="3"/>
        <v>80.849999999999994</v>
      </c>
      <c r="O6" s="32">
        <f t="shared" si="3"/>
        <v>99.93</v>
      </c>
      <c r="P6" s="32">
        <f t="shared" si="3"/>
        <v>2484</v>
      </c>
      <c r="Q6" s="32">
        <f t="shared" si="3"/>
        <v>138526</v>
      </c>
      <c r="R6" s="32">
        <f t="shared" si="3"/>
        <v>79.349999999999994</v>
      </c>
      <c r="S6" s="32">
        <f t="shared" si="3"/>
        <v>1745.76</v>
      </c>
      <c r="T6" s="32">
        <f t="shared" si="3"/>
        <v>138129</v>
      </c>
      <c r="U6" s="32">
        <f t="shared" si="3"/>
        <v>79.3</v>
      </c>
      <c r="V6" s="32">
        <f t="shared" si="3"/>
        <v>1741.85</v>
      </c>
      <c r="W6" s="33">
        <f>IF(W7="",NA(),W7)</f>
        <v>126.07</v>
      </c>
      <c r="X6" s="33">
        <f t="shared" ref="X6:AF6" si="4">IF(X7="",NA(),X7)</f>
        <v>129.22999999999999</v>
      </c>
      <c r="Y6" s="33">
        <f t="shared" si="4"/>
        <v>126.73</v>
      </c>
      <c r="Z6" s="33">
        <f t="shared" si="4"/>
        <v>132.11000000000001</v>
      </c>
      <c r="AA6" s="33">
        <f t="shared" si="4"/>
        <v>138.47999999999999</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1104.93</v>
      </c>
      <c r="AT6" s="33">
        <f t="shared" ref="AT6:BB6" si="6">IF(AT7="",NA(),AT7)</f>
        <v>722.38</v>
      </c>
      <c r="AU6" s="33">
        <f t="shared" si="6"/>
        <v>591.21</v>
      </c>
      <c r="AV6" s="33">
        <f t="shared" si="6"/>
        <v>1185.04</v>
      </c>
      <c r="AW6" s="33">
        <f t="shared" si="6"/>
        <v>599.45000000000005</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154.38999999999999</v>
      </c>
      <c r="BE6" s="33">
        <f t="shared" ref="BE6:BM6" si="7">IF(BE7="",NA(),BE7)</f>
        <v>150.07</v>
      </c>
      <c r="BF6" s="33">
        <f t="shared" si="7"/>
        <v>120.25</v>
      </c>
      <c r="BG6" s="33">
        <f t="shared" si="7"/>
        <v>129.97999999999999</v>
      </c>
      <c r="BH6" s="33">
        <f t="shared" si="7"/>
        <v>140.41999999999999</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123.81</v>
      </c>
      <c r="BP6" s="33">
        <f t="shared" ref="BP6:BX6" si="8">IF(BP7="",NA(),BP7)</f>
        <v>126.3</v>
      </c>
      <c r="BQ6" s="33">
        <f t="shared" si="8"/>
        <v>124.31</v>
      </c>
      <c r="BR6" s="33">
        <f t="shared" si="8"/>
        <v>129.80000000000001</v>
      </c>
      <c r="BS6" s="33">
        <f t="shared" si="8"/>
        <v>140.9</v>
      </c>
      <c r="BT6" s="33">
        <f t="shared" si="8"/>
        <v>102.82</v>
      </c>
      <c r="BU6" s="33">
        <f t="shared" si="8"/>
        <v>100.16</v>
      </c>
      <c r="BV6" s="33">
        <f t="shared" si="8"/>
        <v>100.16</v>
      </c>
      <c r="BW6" s="33">
        <f t="shared" si="8"/>
        <v>100.07</v>
      </c>
      <c r="BX6" s="33">
        <f t="shared" si="8"/>
        <v>106.22</v>
      </c>
      <c r="BY6" s="32" t="str">
        <f>IF(BY7="","",IF(BY7="-","【-】","【"&amp;SUBSTITUTE(TEXT(BY7,"#,##0.00"),"-","△")&amp;"】"))</f>
        <v>【104.60】</v>
      </c>
      <c r="BZ6" s="33">
        <f>IF(BZ7="",NA(),BZ7)</f>
        <v>135.46</v>
      </c>
      <c r="CA6" s="33">
        <f t="shared" ref="CA6:CI6" si="9">IF(CA7="",NA(),CA7)</f>
        <v>132.32</v>
      </c>
      <c r="CB6" s="33">
        <f t="shared" si="9"/>
        <v>134.05000000000001</v>
      </c>
      <c r="CC6" s="33">
        <f t="shared" si="9"/>
        <v>128.54</v>
      </c>
      <c r="CD6" s="33">
        <f t="shared" si="9"/>
        <v>117.94</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63.02</v>
      </c>
      <c r="CL6" s="33">
        <f t="shared" ref="CL6:CT6" si="10">IF(CL7="",NA(),CL7)</f>
        <v>62.06</v>
      </c>
      <c r="CM6" s="33">
        <f t="shared" si="10"/>
        <v>61.26</v>
      </c>
      <c r="CN6" s="33">
        <f t="shared" si="10"/>
        <v>61.34</v>
      </c>
      <c r="CO6" s="33">
        <f t="shared" si="10"/>
        <v>60.74</v>
      </c>
      <c r="CP6" s="33">
        <f t="shared" si="10"/>
        <v>63.12</v>
      </c>
      <c r="CQ6" s="33">
        <f t="shared" si="10"/>
        <v>62.81</v>
      </c>
      <c r="CR6" s="33">
        <f t="shared" si="10"/>
        <v>62.5</v>
      </c>
      <c r="CS6" s="33">
        <f t="shared" si="10"/>
        <v>62.45</v>
      </c>
      <c r="CT6" s="33">
        <f t="shared" si="10"/>
        <v>62.12</v>
      </c>
      <c r="CU6" s="32" t="str">
        <f>IF(CU7="","",IF(CU7="-","【-】","【"&amp;SUBSTITUTE(TEXT(CU7,"#,##0.00"),"-","△")&amp;"】"))</f>
        <v>【59.80】</v>
      </c>
      <c r="CV6" s="33">
        <f>IF(CV7="",NA(),CV7)</f>
        <v>92.06</v>
      </c>
      <c r="CW6" s="33">
        <f t="shared" ref="CW6:DE6" si="11">IF(CW7="",NA(),CW7)</f>
        <v>92.26</v>
      </c>
      <c r="CX6" s="33">
        <f t="shared" si="11"/>
        <v>92.66</v>
      </c>
      <c r="CY6" s="33">
        <f t="shared" si="11"/>
        <v>92.9</v>
      </c>
      <c r="CZ6" s="33">
        <f t="shared" si="11"/>
        <v>91.97</v>
      </c>
      <c r="DA6" s="33">
        <f t="shared" si="11"/>
        <v>89.94</v>
      </c>
      <c r="DB6" s="33">
        <f t="shared" si="11"/>
        <v>89.45</v>
      </c>
      <c r="DC6" s="33">
        <f t="shared" si="11"/>
        <v>89.62</v>
      </c>
      <c r="DD6" s="33">
        <f t="shared" si="11"/>
        <v>89.76</v>
      </c>
      <c r="DE6" s="33">
        <f t="shared" si="11"/>
        <v>89.45</v>
      </c>
      <c r="DF6" s="32" t="str">
        <f>IF(DF7="","",IF(DF7="-","【-】","【"&amp;SUBSTITUTE(TEXT(DF7,"#,##0.00"),"-","△")&amp;"】"))</f>
        <v>【89.78】</v>
      </c>
      <c r="DG6" s="33">
        <f>IF(DG7="",NA(),DG7)</f>
        <v>41.53</v>
      </c>
      <c r="DH6" s="33">
        <f t="shared" ref="DH6:DP6" si="12">IF(DH7="",NA(),DH7)</f>
        <v>42.16</v>
      </c>
      <c r="DI6" s="33">
        <f t="shared" si="12"/>
        <v>43.24</v>
      </c>
      <c r="DJ6" s="33">
        <f t="shared" si="12"/>
        <v>42.74</v>
      </c>
      <c r="DK6" s="33">
        <f t="shared" si="12"/>
        <v>43.21</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15.48</v>
      </c>
      <c r="DS6" s="33">
        <f t="shared" ref="DS6:EA6" si="13">IF(DS7="",NA(),DS7)</f>
        <v>15.19</v>
      </c>
      <c r="DT6" s="33">
        <f t="shared" si="13"/>
        <v>16.13</v>
      </c>
      <c r="DU6" s="33">
        <f t="shared" si="13"/>
        <v>19.489999999999998</v>
      </c>
      <c r="DV6" s="33">
        <f t="shared" si="13"/>
        <v>20.59</v>
      </c>
      <c r="DW6" s="33">
        <f t="shared" si="13"/>
        <v>7.87</v>
      </c>
      <c r="DX6" s="33">
        <f t="shared" si="13"/>
        <v>9.14</v>
      </c>
      <c r="DY6" s="33">
        <f t="shared" si="13"/>
        <v>10.19</v>
      </c>
      <c r="DZ6" s="33">
        <f t="shared" si="13"/>
        <v>10.9</v>
      </c>
      <c r="EA6" s="33">
        <f t="shared" si="13"/>
        <v>12.03</v>
      </c>
      <c r="EB6" s="32" t="str">
        <f>IF(EB7="","",IF(EB7="-","【-】","【"&amp;SUBSTITUTE(TEXT(EB7,"#,##0.00"),"-","△")&amp;"】"))</f>
        <v>【12.42】</v>
      </c>
      <c r="EC6" s="33">
        <f>IF(EC7="",NA(),EC7)</f>
        <v>1.1100000000000001</v>
      </c>
      <c r="ED6" s="33">
        <f t="shared" ref="ED6:EL6" si="14">IF(ED7="",NA(),ED7)</f>
        <v>1.08</v>
      </c>
      <c r="EE6" s="33">
        <f t="shared" si="14"/>
        <v>1.1499999999999999</v>
      </c>
      <c r="EF6" s="33">
        <f t="shared" si="14"/>
        <v>1.43</v>
      </c>
      <c r="EG6" s="33">
        <f t="shared" si="14"/>
        <v>1.35</v>
      </c>
      <c r="EH6" s="33">
        <f t="shared" si="14"/>
        <v>0.9</v>
      </c>
      <c r="EI6" s="33">
        <f t="shared" si="14"/>
        <v>1.01</v>
      </c>
      <c r="EJ6" s="33">
        <f t="shared" si="14"/>
        <v>0.88</v>
      </c>
      <c r="EK6" s="33">
        <f t="shared" si="14"/>
        <v>0.85</v>
      </c>
      <c r="EL6" s="33">
        <f t="shared" si="14"/>
        <v>0.75</v>
      </c>
      <c r="EM6" s="32" t="str">
        <f>IF(EM7="","",IF(EM7="-","【-】","【"&amp;SUBSTITUTE(TEXT(EM7,"#,##0.00"),"-","△")&amp;"】"))</f>
        <v>【0.78】</v>
      </c>
    </row>
    <row r="7" spans="1:143" s="34" customFormat="1" x14ac:dyDescent="0.15">
      <c r="A7" s="26"/>
      <c r="B7" s="35">
        <v>2014</v>
      </c>
      <c r="C7" s="35">
        <v>232203</v>
      </c>
      <c r="D7" s="35">
        <v>46</v>
      </c>
      <c r="E7" s="35">
        <v>1</v>
      </c>
      <c r="F7" s="35">
        <v>0</v>
      </c>
      <c r="G7" s="35">
        <v>1</v>
      </c>
      <c r="H7" s="35" t="s">
        <v>93</v>
      </c>
      <c r="I7" s="35" t="s">
        <v>94</v>
      </c>
      <c r="J7" s="35" t="s">
        <v>95</v>
      </c>
      <c r="K7" s="35" t="s">
        <v>96</v>
      </c>
      <c r="L7" s="35" t="s">
        <v>97</v>
      </c>
      <c r="M7" s="36" t="s">
        <v>98</v>
      </c>
      <c r="N7" s="36">
        <v>80.849999999999994</v>
      </c>
      <c r="O7" s="36">
        <v>99.93</v>
      </c>
      <c r="P7" s="36">
        <v>2484</v>
      </c>
      <c r="Q7" s="36">
        <v>138526</v>
      </c>
      <c r="R7" s="36">
        <v>79.349999999999994</v>
      </c>
      <c r="S7" s="36">
        <v>1745.76</v>
      </c>
      <c r="T7" s="36">
        <v>138129</v>
      </c>
      <c r="U7" s="36">
        <v>79.3</v>
      </c>
      <c r="V7" s="36">
        <v>1741.85</v>
      </c>
      <c r="W7" s="36">
        <v>126.07</v>
      </c>
      <c r="X7" s="36">
        <v>129.22999999999999</v>
      </c>
      <c r="Y7" s="36">
        <v>126.73</v>
      </c>
      <c r="Z7" s="36">
        <v>132.11000000000001</v>
      </c>
      <c r="AA7" s="36">
        <v>138.47999999999999</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1104.93</v>
      </c>
      <c r="AT7" s="36">
        <v>722.38</v>
      </c>
      <c r="AU7" s="36">
        <v>591.21</v>
      </c>
      <c r="AV7" s="36">
        <v>1185.04</v>
      </c>
      <c r="AW7" s="36">
        <v>599.45000000000005</v>
      </c>
      <c r="AX7" s="36">
        <v>589.41999999999996</v>
      </c>
      <c r="AY7" s="36">
        <v>608.24</v>
      </c>
      <c r="AZ7" s="36">
        <v>633.30999999999995</v>
      </c>
      <c r="BA7" s="36">
        <v>648.09</v>
      </c>
      <c r="BB7" s="36">
        <v>344.19</v>
      </c>
      <c r="BC7" s="36">
        <v>264.16000000000003</v>
      </c>
      <c r="BD7" s="36">
        <v>154.38999999999999</v>
      </c>
      <c r="BE7" s="36">
        <v>150.07</v>
      </c>
      <c r="BF7" s="36">
        <v>120.25</v>
      </c>
      <c r="BG7" s="36">
        <v>129.97999999999999</v>
      </c>
      <c r="BH7" s="36">
        <v>140.41999999999999</v>
      </c>
      <c r="BI7" s="36">
        <v>260.54000000000002</v>
      </c>
      <c r="BJ7" s="36">
        <v>263.83999999999997</v>
      </c>
      <c r="BK7" s="36">
        <v>257.41000000000003</v>
      </c>
      <c r="BL7" s="36">
        <v>253.86</v>
      </c>
      <c r="BM7" s="36">
        <v>252.09</v>
      </c>
      <c r="BN7" s="36">
        <v>283.72000000000003</v>
      </c>
      <c r="BO7" s="36">
        <v>123.81</v>
      </c>
      <c r="BP7" s="36">
        <v>126.3</v>
      </c>
      <c r="BQ7" s="36">
        <v>124.31</v>
      </c>
      <c r="BR7" s="36">
        <v>129.80000000000001</v>
      </c>
      <c r="BS7" s="36">
        <v>140.9</v>
      </c>
      <c r="BT7" s="36">
        <v>102.82</v>
      </c>
      <c r="BU7" s="36">
        <v>100.16</v>
      </c>
      <c r="BV7" s="36">
        <v>100.16</v>
      </c>
      <c r="BW7" s="36">
        <v>100.07</v>
      </c>
      <c r="BX7" s="36">
        <v>106.22</v>
      </c>
      <c r="BY7" s="36">
        <v>104.6</v>
      </c>
      <c r="BZ7" s="36">
        <v>135.46</v>
      </c>
      <c r="CA7" s="36">
        <v>132.32</v>
      </c>
      <c r="CB7" s="36">
        <v>134.05000000000001</v>
      </c>
      <c r="CC7" s="36">
        <v>128.54</v>
      </c>
      <c r="CD7" s="36">
        <v>117.94</v>
      </c>
      <c r="CE7" s="36">
        <v>161.72999999999999</v>
      </c>
      <c r="CF7" s="36">
        <v>166.38</v>
      </c>
      <c r="CG7" s="36">
        <v>166.17</v>
      </c>
      <c r="CH7" s="36">
        <v>164.93</v>
      </c>
      <c r="CI7" s="36">
        <v>155.22999999999999</v>
      </c>
      <c r="CJ7" s="36">
        <v>164.21</v>
      </c>
      <c r="CK7" s="36">
        <v>63.02</v>
      </c>
      <c r="CL7" s="36">
        <v>62.06</v>
      </c>
      <c r="CM7" s="36">
        <v>61.26</v>
      </c>
      <c r="CN7" s="36">
        <v>61.34</v>
      </c>
      <c r="CO7" s="36">
        <v>60.74</v>
      </c>
      <c r="CP7" s="36">
        <v>63.12</v>
      </c>
      <c r="CQ7" s="36">
        <v>62.81</v>
      </c>
      <c r="CR7" s="36">
        <v>62.5</v>
      </c>
      <c r="CS7" s="36">
        <v>62.45</v>
      </c>
      <c r="CT7" s="36">
        <v>62.12</v>
      </c>
      <c r="CU7" s="36">
        <v>59.8</v>
      </c>
      <c r="CV7" s="36">
        <v>92.06</v>
      </c>
      <c r="CW7" s="36">
        <v>92.26</v>
      </c>
      <c r="CX7" s="36">
        <v>92.66</v>
      </c>
      <c r="CY7" s="36">
        <v>92.9</v>
      </c>
      <c r="CZ7" s="36">
        <v>91.97</v>
      </c>
      <c r="DA7" s="36">
        <v>89.94</v>
      </c>
      <c r="DB7" s="36">
        <v>89.45</v>
      </c>
      <c r="DC7" s="36">
        <v>89.62</v>
      </c>
      <c r="DD7" s="36">
        <v>89.76</v>
      </c>
      <c r="DE7" s="36">
        <v>89.45</v>
      </c>
      <c r="DF7" s="36">
        <v>89.78</v>
      </c>
      <c r="DG7" s="36">
        <v>41.53</v>
      </c>
      <c r="DH7" s="36">
        <v>42.16</v>
      </c>
      <c r="DI7" s="36">
        <v>43.24</v>
      </c>
      <c r="DJ7" s="36">
        <v>42.74</v>
      </c>
      <c r="DK7" s="36">
        <v>43.21</v>
      </c>
      <c r="DL7" s="36">
        <v>38.29</v>
      </c>
      <c r="DM7" s="36">
        <v>39.159999999999997</v>
      </c>
      <c r="DN7" s="36">
        <v>40.21</v>
      </c>
      <c r="DO7" s="36">
        <v>41.12</v>
      </c>
      <c r="DP7" s="36">
        <v>44.91</v>
      </c>
      <c r="DQ7" s="36">
        <v>46.31</v>
      </c>
      <c r="DR7" s="36">
        <v>15.48</v>
      </c>
      <c r="DS7" s="36">
        <v>15.19</v>
      </c>
      <c r="DT7" s="36">
        <v>16.13</v>
      </c>
      <c r="DU7" s="36">
        <v>19.489999999999998</v>
      </c>
      <c r="DV7" s="36">
        <v>20.59</v>
      </c>
      <c r="DW7" s="36">
        <v>7.87</v>
      </c>
      <c r="DX7" s="36">
        <v>9.14</v>
      </c>
      <c r="DY7" s="36">
        <v>10.19</v>
      </c>
      <c r="DZ7" s="36">
        <v>10.9</v>
      </c>
      <c r="EA7" s="36">
        <v>12.03</v>
      </c>
      <c r="EB7" s="36">
        <v>12.42</v>
      </c>
      <c r="EC7" s="36">
        <v>1.1100000000000001</v>
      </c>
      <c r="ED7" s="36">
        <v>1.08</v>
      </c>
      <c r="EE7" s="36">
        <v>1.1499999999999999</v>
      </c>
      <c r="EF7" s="36">
        <v>1.43</v>
      </c>
      <c r="EG7" s="36">
        <v>1.35</v>
      </c>
      <c r="EH7" s="36">
        <v>0.9</v>
      </c>
      <c r="EI7" s="36">
        <v>1.01</v>
      </c>
      <c r="EJ7" s="36">
        <v>0.88</v>
      </c>
      <c r="EK7" s="36">
        <v>0.85</v>
      </c>
      <c r="EL7" s="36">
        <v>0.75</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2016-02-24T02:30:47Z</cp:lastPrinted>
  <dcterms:created xsi:type="dcterms:W3CDTF">2016-02-03T07:22:30Z</dcterms:created>
  <dcterms:modified xsi:type="dcterms:W3CDTF">2016-02-24T02:31:42Z</dcterms:modified>
  <cp:category/>
</cp:coreProperties>
</file>