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<sst xmlns="http://schemas.openxmlformats.org/spreadsheetml/2006/main" count="226" uniqueCount="111">
  <si>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</si>
  <si>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</si>
  <si>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</si>
  <si>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</si>
  <si>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</si>
  <si>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</si>
  <si>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</si>
  <si>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</si>
  <si>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</si>
  <si>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</si>
  <si>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</si>
  <si>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</si>
  <si>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</si>
  <si>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</si>
  <si>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</si>
  <si>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</si>
  <si>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</si>
  <si>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</si>
  <si>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</si>
  <si>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</si>
  <si>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</si>
  <si>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</si>
  <si>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</si>
  <si>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</si>
  <si>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</si>
  <si>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</si>
  <si>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</si>
  <si>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</si>
  <si>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</si>
  <si>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</si>
  <si>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</si>
  <si>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</si>
  <si>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</si>
  <si>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</si>
  <si>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</si>
  <si>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</si>
  <si>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</si>
  <si>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</si>
  <si>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</si>
  <si>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</si>
  <si>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</si>
  <si>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</si>
  <si>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</si>
  <si>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</si>
  <si>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</si>
  <si>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</si>
  <si>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</si>
  <si>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</si>
  <si>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</si>
  <si>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</si>
  <si>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</si>
  <si>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</si>
  <si>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</si>
  <si>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</si>
  <si>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</si>
  <si>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</si>
  <si>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</si>
  <si>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</si>
  <si>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</si>
  <si>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</si>
  <si>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</si>
  <si>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</si>
  <si>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</si>
  <si>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</si>
  <si>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</si>
  <si>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</si>
  <si>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</si>
  <si>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</si>
  <si>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</si>
  <si>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</si>
  <si>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</si>
  <si>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</si>
  <si>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</si>
  <si>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</si>
  <si>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</si>
  <si>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</si>
  <si>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</si>
  <si>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</si>
  <si>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</si>
  <si>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</si>
  <si>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</si>
  <si>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</si>
  <si>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</si>
  <si>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</si>
  <si>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</si>
  <si>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</si>
  <si>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</si>
  <si>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</si>
  <si>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</si>
  <si>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</si>
  <si>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</si>
  <si>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</si>
  <si>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</si>
  <si>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</si>
  <si>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</si>
  <si>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</si>
  <si>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新城市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</si>
  <si>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</si>
  <si>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</si>
  <si>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</si>
  <si>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</si>
  <si>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</si>
  <si>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</si>
  <si>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</si>
  <si>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</si>
  <si>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</si>
  <si>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</si>
  <si>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</si>
  <si>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数値が100％未満の場合、単年度の収支が赤字であることを示しています。当市では地方債償還金が大きな割合を占めていることが赤字の要因となっています。平成24年度は使用料収入等の増加、費用の減少により上昇しています。この指標では経営が改善しているように見えますが、一般会計繰入金に依存しているため改善したと判断はできません。経費回収率は下落しており、平成25年度以降は使用料で回収すべき経費を使用料で賄えていないということが分かります。ただ、平成25年度から企業会計移行に係る費用が新たに発生したため100%を割っています。つまり一時的なもので企業会計へ移行する平成28年度からは100%以上になると推測しています。また、汚水処理にどれだけ費用がかかっているかを示す汚水処理原価もこの影響で大幅に上昇していますが、平成28年度から大幅に下落し類似団体と比べてもかなり低い数値になると推測しています。企業債残高対事業規模比率は料金収入に対する企業債残高の割合であり、企業債残高の規模を表す指標です。当市においては、おおよそ類似団体の平均値を下回ることが多いもののばらつきがあります。水洗化率は、下水道を利用できる地域の人たちがどれだけ接続しているかを示しています。類似団体よりも高い数値でありますが、100%に近づけるよう努力していく必要があります。</t>
    <rPh sb="0" eb="3">
      <t>シュウエキテキ</t>
    </rPh>
    <rPh sb="3" eb="5">
      <t>シュウシ</t>
    </rPh>
    <rPh sb="5" eb="7">
      <t>ヒリツ</t>
    </rPh>
    <rPh sb="43" eb="45">
      <t>トウシ</t>
    </rPh>
    <rPh sb="47" eb="50">
      <t>チホウサイ</t>
    </rPh>
    <rPh sb="50" eb="52">
      <t>ショウカン</t>
    </rPh>
    <rPh sb="52" eb="53">
      <t>キン</t>
    </rPh>
    <rPh sb="54" eb="55">
      <t>オオ</t>
    </rPh>
    <rPh sb="57" eb="59">
      <t>ワリアイ</t>
    </rPh>
    <rPh sb="60" eb="61">
      <t>シ</t>
    </rPh>
    <rPh sb="68" eb="70">
      <t>アカジ</t>
    </rPh>
    <rPh sb="71" eb="73">
      <t>ヨウイン</t>
    </rPh>
    <rPh sb="81" eb="83">
      <t>ヘイセイ</t>
    </rPh>
    <rPh sb="85" eb="86">
      <t>ネン</t>
    </rPh>
    <rPh sb="86" eb="87">
      <t>ド</t>
    </rPh>
    <rPh sb="88" eb="91">
      <t>シヨウリョウ</t>
    </rPh>
    <rPh sb="91" eb="93">
      <t>シュウニュウ</t>
    </rPh>
    <rPh sb="93" eb="94">
      <t>ナド</t>
    </rPh>
    <rPh sb="95" eb="96">
      <t>ゾウ</t>
    </rPh>
    <rPh sb="96" eb="97">
      <t>カ</t>
    </rPh>
    <rPh sb="98" eb="100">
      <t>ヒヨウ</t>
    </rPh>
    <rPh sb="101" eb="103">
      <t>ゲンショウ</t>
    </rPh>
    <rPh sb="106" eb="108">
      <t>ジョウショウ</t>
    </rPh>
    <rPh sb="116" eb="118">
      <t>シヒョウ</t>
    </rPh>
    <rPh sb="120" eb="122">
      <t>ケイエイ</t>
    </rPh>
    <rPh sb="123" eb="125">
      <t>カイゼン</t>
    </rPh>
    <rPh sb="132" eb="133">
      <t>ミ</t>
    </rPh>
    <rPh sb="138" eb="140">
      <t>イッパン</t>
    </rPh>
    <rPh sb="140" eb="142">
      <t>カイケイ</t>
    </rPh>
    <rPh sb="142" eb="144">
      <t>クリイレ</t>
    </rPh>
    <rPh sb="144" eb="145">
      <t>キン</t>
    </rPh>
    <rPh sb="146" eb="148">
      <t>イゾン</t>
    </rPh>
    <rPh sb="154" eb="156">
      <t>カイゼン</t>
    </rPh>
    <rPh sb="159" eb="161">
      <t>ハンダン</t>
    </rPh>
    <rPh sb="168" eb="170">
      <t>ケイヒ</t>
    </rPh>
    <rPh sb="170" eb="172">
      <t>カイシュウ</t>
    </rPh>
    <rPh sb="172" eb="173">
      <t>リツ</t>
    </rPh>
    <rPh sb="174" eb="176">
      <t>ゲラク</t>
    </rPh>
    <rPh sb="185" eb="186">
      <t>ネン</t>
    </rPh>
    <rPh sb="186" eb="187">
      <t>ド</t>
    </rPh>
    <rPh sb="187" eb="189">
      <t>イコウ</t>
    </rPh>
    <rPh sb="190" eb="193">
      <t>シヨウリョウ</t>
    </rPh>
    <rPh sb="194" eb="196">
      <t>カイシュウ</t>
    </rPh>
    <rPh sb="199" eb="201">
      <t>ケイヒ</t>
    </rPh>
    <rPh sb="202" eb="204">
      <t>シヨウ</t>
    </rPh>
    <rPh sb="204" eb="205">
      <t>リョウ</t>
    </rPh>
    <rPh sb="206" eb="207">
      <t>マカナ</t>
    </rPh>
    <rPh sb="218" eb="219">
      <t>ワ</t>
    </rPh>
    <rPh sb="227" eb="229">
      <t>ヘイセイ</t>
    </rPh>
    <rPh sb="231" eb="233">
      <t>ネンド</t>
    </rPh>
    <rPh sb="235" eb="237">
      <t>キギョウ</t>
    </rPh>
    <rPh sb="237" eb="239">
      <t>カイケイ</t>
    </rPh>
    <rPh sb="239" eb="241">
      <t>イコウ</t>
    </rPh>
    <rPh sb="242" eb="243">
      <t>カカ</t>
    </rPh>
    <rPh sb="244" eb="246">
      <t>ヒヨウ</t>
    </rPh>
    <rPh sb="247" eb="248">
      <t>アラ</t>
    </rPh>
    <rPh sb="250" eb="252">
      <t>ハッセイ</t>
    </rPh>
    <rPh sb="261" eb="262">
      <t>ワ</t>
    </rPh>
    <rPh sb="271" eb="274">
      <t>イチジテキ</t>
    </rPh>
    <rPh sb="278" eb="280">
      <t>キギョウ</t>
    </rPh>
    <rPh sb="280" eb="282">
      <t>カイケイ</t>
    </rPh>
    <rPh sb="283" eb="285">
      <t>イコウ</t>
    </rPh>
    <rPh sb="287" eb="289">
      <t>ヘイセイ</t>
    </rPh>
    <rPh sb="291" eb="293">
      <t>ネンド</t>
    </rPh>
    <rPh sb="300" eb="302">
      <t>イジョウ</t>
    </rPh>
    <rPh sb="306" eb="308">
      <t>スイソク</t>
    </rPh>
    <rPh sb="317" eb="319">
      <t>オスイ</t>
    </rPh>
    <rPh sb="319" eb="321">
      <t>ショリ</t>
    </rPh>
    <rPh sb="326" eb="328">
      <t>ヒヨウ</t>
    </rPh>
    <rPh sb="337" eb="338">
      <t>シメ</t>
    </rPh>
    <rPh sb="339" eb="341">
      <t>オスイ</t>
    </rPh>
    <rPh sb="341" eb="343">
      <t>ショリ</t>
    </rPh>
    <rPh sb="343" eb="345">
      <t>ゲンカ</t>
    </rPh>
    <rPh sb="348" eb="350">
      <t>エイキョウ</t>
    </rPh>
    <rPh sb="351" eb="353">
      <t>オオハバ</t>
    </rPh>
    <rPh sb="354" eb="356">
      <t>ジョウショウ</t>
    </rPh>
    <rPh sb="363" eb="365">
      <t>ヘイセイ</t>
    </rPh>
    <rPh sb="367" eb="369">
      <t>ネンド</t>
    </rPh>
    <rPh sb="377" eb="379">
      <t>ルイジ</t>
    </rPh>
    <rPh sb="379" eb="381">
      <t>ダンタイ</t>
    </rPh>
    <rPh sb="382" eb="383">
      <t>クラ</t>
    </rPh>
    <rPh sb="389" eb="390">
      <t>ヒク</t>
    </rPh>
    <rPh sb="391" eb="393">
      <t>スウチ</t>
    </rPh>
    <rPh sb="397" eb="399">
      <t>スイソク</t>
    </rPh>
    <rPh sb="410" eb="411">
      <t>タイ</t>
    </rPh>
    <rPh sb="411" eb="413">
      <t>ジギョウ</t>
    </rPh>
    <rPh sb="413" eb="415">
      <t>キボ</t>
    </rPh>
    <rPh sb="415" eb="417">
      <t>ヒリツ</t>
    </rPh>
    <rPh sb="418" eb="420">
      <t>リョウキン</t>
    </rPh>
    <rPh sb="420" eb="422">
      <t>シュウニュウ</t>
    </rPh>
    <rPh sb="454" eb="456">
      <t>トウシ</t>
    </rPh>
    <rPh sb="466" eb="468">
      <t>ルイジ</t>
    </rPh>
    <rPh sb="468" eb="470">
      <t>ダンタイ</t>
    </rPh>
    <rPh sb="471" eb="474">
      <t>ヘイキンチ</t>
    </rPh>
    <rPh sb="475" eb="477">
      <t>シタマワ</t>
    </rPh>
    <rPh sb="481" eb="482">
      <t>オオ</t>
    </rPh>
    <rPh sb="496" eb="499">
      <t>スイセンカ</t>
    </rPh>
    <rPh sb="499" eb="500">
      <t>リツ</t>
    </rPh>
    <rPh sb="502" eb="505">
      <t>ゲスイドウ</t>
    </rPh>
    <rPh sb="506" eb="508">
      <t>リヨウ</t>
    </rPh>
    <rPh sb="511" eb="513">
      <t>チイキ</t>
    </rPh>
    <rPh sb="514" eb="515">
      <t>ヒト</t>
    </rPh>
    <rPh sb="522" eb="524">
      <t>セツゾク</t>
    </rPh>
    <rPh sb="530" eb="531">
      <t>シメ</t>
    </rPh>
    <rPh sb="537" eb="539">
      <t>ルイジ</t>
    </rPh>
    <rPh sb="539" eb="541">
      <t>ダンタイ</t>
    </rPh>
    <rPh sb="544" eb="545">
      <t>タカ</t>
    </rPh>
    <rPh sb="546" eb="548">
      <t>スウチ</t>
    </rPh>
    <rPh sb="560" eb="561">
      <t>チカ</t>
    </rPh>
    <rPh sb="566" eb="568">
      <t>ドリョク</t>
    </rPh>
    <rPh sb="572" eb="574">
      <t>ヒツヨウ</t>
    </rPh>
    <phoneticPr fontId="4"/>
  </si>
  <si>
    <t>公共下水道事業においては、管渠の更新投資、老朽化対策を行っておりません。現在、長寿命化計画を策定していますが、対応すべき管渠は確認されておりません。</t>
    <rPh sb="0" eb="2">
      <t>コウキョウ</t>
    </rPh>
    <rPh sb="2" eb="5">
      <t>ゲスイドウ</t>
    </rPh>
    <rPh sb="5" eb="7">
      <t>ジギョウ</t>
    </rPh>
    <rPh sb="13" eb="15">
      <t>カンキョ</t>
    </rPh>
    <rPh sb="16" eb="18">
      <t>コウシン</t>
    </rPh>
    <rPh sb="18" eb="20">
      <t>トウシ</t>
    </rPh>
    <rPh sb="21" eb="24">
      <t>ロウキュウカ</t>
    </rPh>
    <rPh sb="24" eb="26">
      <t>タイサク</t>
    </rPh>
    <rPh sb="27" eb="28">
      <t>オコナ</t>
    </rPh>
    <rPh sb="36" eb="38">
      <t>ゲンザイ</t>
    </rPh>
    <rPh sb="39" eb="40">
      <t>チョウ</t>
    </rPh>
    <rPh sb="40" eb="43">
      <t>ジュミョウカ</t>
    </rPh>
    <rPh sb="43" eb="45">
      <t>ケイカク</t>
    </rPh>
    <rPh sb="46" eb="48">
      <t>サクテイ</t>
    </rPh>
    <rPh sb="55" eb="57">
      <t>タイオウ</t>
    </rPh>
    <rPh sb="60" eb="62">
      <t>カンキョ</t>
    </rPh>
    <rPh sb="63" eb="65">
      <t>カクニン</t>
    </rPh>
    <phoneticPr fontId="4"/>
  </si>
  <si>
    <t>　維持管理に係る費用については使用料収入で賄えているが、資本費が多額で経営を圧迫している。今後コストの改善や資本費を考慮した使用料改定を検討していく必要がある。また、下水道整備についても費用対効果を十分に検討していかなければいけない。</t>
    <rPh sb="1" eb="3">
      <t>イジ</t>
    </rPh>
    <rPh sb="3" eb="5">
      <t>カンリ</t>
    </rPh>
    <rPh sb="6" eb="7">
      <t>カカ</t>
    </rPh>
    <rPh sb="8" eb="10">
      <t>ヒヨウ</t>
    </rPh>
    <rPh sb="15" eb="18">
      <t>シヨウリョウ</t>
    </rPh>
    <rPh sb="18" eb="20">
      <t>シュウニュウ</t>
    </rPh>
    <rPh sb="21" eb="22">
      <t>マカナ</t>
    </rPh>
    <rPh sb="28" eb="30">
      <t>シホン</t>
    </rPh>
    <rPh sb="30" eb="31">
      <t>ヒ</t>
    </rPh>
    <rPh sb="32" eb="34">
      <t>タガク</t>
    </rPh>
    <rPh sb="35" eb="37">
      <t>ケイエイ</t>
    </rPh>
    <rPh sb="38" eb="40">
      <t>アッパク</t>
    </rPh>
    <rPh sb="45" eb="47">
      <t>コンゴ</t>
    </rPh>
    <rPh sb="51" eb="53">
      <t>カイゼン</t>
    </rPh>
    <rPh sb="54" eb="56">
      <t>シホン</t>
    </rPh>
    <rPh sb="56" eb="57">
      <t>ヒ</t>
    </rPh>
    <rPh sb="58" eb="60">
      <t>コウリョ</t>
    </rPh>
    <rPh sb="62" eb="65">
      <t>シヨウリョウ</t>
    </rPh>
    <rPh sb="65" eb="67">
      <t>カイテイ</t>
    </rPh>
    <rPh sb="68" eb="70">
      <t>ケントウ</t>
    </rPh>
    <rPh sb="74" eb="76">
      <t>ヒツヨウ</t>
    </rPh>
    <rPh sb="83" eb="86">
      <t>ゲスイドウ</t>
    </rPh>
    <rPh sb="86" eb="88">
      <t>セイビ</t>
    </rPh>
    <rPh sb="93" eb="98">
      <t>ヒヨウタイコウカ</t>
    </rPh>
    <rPh sb="99" eb="101">
      <t>ジュウブン</t>
    </rPh>
    <rPh sb="102" eb="10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</si>
</sst>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225536"/>
        <c:axId val="962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96225536"/>
        <c:axId val="96235904"/>
      </c:lineChart>
      <c:dateAx>
        <c:axId val="96225536"/>
        <c:scaling>
          <c:orientation val="minMax"/>
        </c:scaling>
        <c:delete val="1"/>
        <c:axPos val="b"/>
        <c:numFmt formatCode="ge" sourceLinked="1"/>
        <c:majorTickMark val="none"/>
        <c:minorTickMark val="none"/>
        <c:tickLblPos val="none"/>
        <c:crossAx val="96235904"/>
        <c:crosses val="autoZero"/>
        <c:auto val="1"/>
        <c:lblOffset val="100"/>
        <c:baseTimeUnit val="years"/>
      </c:dateAx>
      <c:valAx>
        <c:axId val="962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508544"/>
        <c:axId val="966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96508544"/>
        <c:axId val="96600832"/>
      </c:lineChart>
      <c:dateAx>
        <c:axId val="96508544"/>
        <c:scaling>
          <c:orientation val="minMax"/>
        </c:scaling>
        <c:delete val="1"/>
        <c:axPos val="b"/>
        <c:numFmt formatCode="ge" sourceLinked="1"/>
        <c:majorTickMark val="none"/>
        <c:minorTickMark val="none"/>
        <c:tickLblPos val="none"/>
        <c:crossAx val="96600832"/>
        <c:crosses val="autoZero"/>
        <c:auto val="1"/>
        <c:lblOffset val="100"/>
        <c:baseTimeUnit val="years"/>
      </c:dateAx>
      <c:valAx>
        <c:axId val="966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88.94</c:v>
                </c:pt>
                <c:pt idx="1">
                  <c:v>88.23</c:v>
                </c:pt>
                <c:pt idx="2">
                  <c:v>88.28</c:v>
                </c:pt>
                <c:pt idx="3">
                  <c:v>87.63</c:v>
                </c:pt>
                <c:pt idx="4">
                  <c:v>88.88</c:v>
                </c:pt>
              </c:numCache>
            </c:numRef>
          </c:val>
        </c:ser>
        <c:dLbls>
          <c:showLegendKey val="0"/>
          <c:showVal val="0"/>
          <c:showCatName val="0"/>
          <c:showSerName val="0"/>
          <c:showPercent val="0"/>
          <c:showBubbleSize val="0"/>
        </c:dLbls>
        <c:gapWidth val="150"/>
        <c:axId val="96626944"/>
        <c:axId val="966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96626944"/>
        <c:axId val="96629120"/>
      </c:lineChart>
      <c:dateAx>
        <c:axId val="96626944"/>
        <c:scaling>
          <c:orientation val="minMax"/>
        </c:scaling>
        <c:delete val="1"/>
        <c:axPos val="b"/>
        <c:numFmt formatCode="ge" sourceLinked="1"/>
        <c:majorTickMark val="none"/>
        <c:minorTickMark val="none"/>
        <c:tickLblPos val="none"/>
        <c:crossAx val="96629120"/>
        <c:crosses val="autoZero"/>
        <c:auto val="1"/>
        <c:lblOffset val="100"/>
        <c:baseTimeUnit val="years"/>
      </c:dateAx>
      <c:valAx>
        <c:axId val="966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69.64</c:v>
                </c:pt>
                <c:pt idx="1">
                  <c:v>69.72</c:v>
                </c:pt>
                <c:pt idx="2">
                  <c:v>72.14</c:v>
                </c:pt>
                <c:pt idx="3">
                  <c:v>72.2</c:v>
                </c:pt>
                <c:pt idx="4">
                  <c:v>72.260000000000005</c:v>
                </c:pt>
              </c:numCache>
            </c:numRef>
          </c:val>
        </c:ser>
        <c:dLbls>
          <c:showLegendKey val="0"/>
          <c:showVal val="0"/>
          <c:showCatName val="0"/>
          <c:showSerName val="0"/>
          <c:showPercent val="0"/>
          <c:showBubbleSize val="0"/>
        </c:dLbls>
        <c:gapWidth val="150"/>
        <c:axId val="96262016"/>
        <c:axId val="960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62016"/>
        <c:axId val="96083968"/>
      </c:lineChart>
      <c:dateAx>
        <c:axId val="96262016"/>
        <c:scaling>
          <c:orientation val="minMax"/>
        </c:scaling>
        <c:delete val="1"/>
        <c:axPos val="b"/>
        <c:numFmt formatCode="ge" sourceLinked="1"/>
        <c:majorTickMark val="none"/>
        <c:minorTickMark val="none"/>
        <c:tickLblPos val="none"/>
        <c:crossAx val="96083968"/>
        <c:crosses val="autoZero"/>
        <c:auto val="1"/>
        <c:lblOffset val="100"/>
        <c:baseTimeUnit val="years"/>
      </c:dateAx>
      <c:valAx>
        <c:axId val="960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18272"/>
        <c:axId val="961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18272"/>
        <c:axId val="96120192"/>
      </c:lineChart>
      <c:dateAx>
        <c:axId val="96118272"/>
        <c:scaling>
          <c:orientation val="minMax"/>
        </c:scaling>
        <c:delete val="1"/>
        <c:axPos val="b"/>
        <c:numFmt formatCode="ge" sourceLinked="1"/>
        <c:majorTickMark val="none"/>
        <c:minorTickMark val="none"/>
        <c:tickLblPos val="none"/>
        <c:crossAx val="96120192"/>
        <c:crosses val="autoZero"/>
        <c:auto val="1"/>
        <c:lblOffset val="100"/>
        <c:baseTimeUnit val="years"/>
      </c:dateAx>
      <c:valAx>
        <c:axId val="961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43872"/>
        <c:axId val="965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43872"/>
        <c:axId val="96545792"/>
      </c:lineChart>
      <c:dateAx>
        <c:axId val="96543872"/>
        <c:scaling>
          <c:orientation val="minMax"/>
        </c:scaling>
        <c:delete val="1"/>
        <c:axPos val="b"/>
        <c:numFmt formatCode="ge" sourceLinked="1"/>
        <c:majorTickMark val="none"/>
        <c:minorTickMark val="none"/>
        <c:tickLblPos val="none"/>
        <c:crossAx val="96545792"/>
        <c:crosses val="autoZero"/>
        <c:auto val="1"/>
        <c:lblOffset val="100"/>
        <c:baseTimeUnit val="years"/>
      </c:dateAx>
      <c:valAx>
        <c:axId val="965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97120"/>
        <c:axId val="965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97120"/>
        <c:axId val="96599040"/>
      </c:lineChart>
      <c:dateAx>
        <c:axId val="96597120"/>
        <c:scaling>
          <c:orientation val="minMax"/>
        </c:scaling>
        <c:delete val="1"/>
        <c:axPos val="b"/>
        <c:numFmt formatCode="ge" sourceLinked="1"/>
        <c:majorTickMark val="none"/>
        <c:minorTickMark val="none"/>
        <c:tickLblPos val="none"/>
        <c:crossAx val="96599040"/>
        <c:crosses val="autoZero"/>
        <c:auto val="1"/>
        <c:lblOffset val="100"/>
        <c:baseTimeUnit val="years"/>
      </c:dateAx>
      <c:valAx>
        <c:axId val="965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05920"/>
        <c:axId val="963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05920"/>
        <c:axId val="96307840"/>
      </c:lineChart>
      <c:dateAx>
        <c:axId val="96305920"/>
        <c:scaling>
          <c:orientation val="minMax"/>
        </c:scaling>
        <c:delete val="1"/>
        <c:axPos val="b"/>
        <c:numFmt formatCode="ge" sourceLinked="1"/>
        <c:majorTickMark val="none"/>
        <c:minorTickMark val="none"/>
        <c:tickLblPos val="none"/>
        <c:crossAx val="96307840"/>
        <c:crosses val="autoZero"/>
        <c:auto val="1"/>
        <c:lblOffset val="100"/>
        <c:baseTimeUnit val="years"/>
      </c:dateAx>
      <c:valAx>
        <c:axId val="963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1636.34</c:v>
                </c:pt>
                <c:pt idx="1">
                  <c:v>937.58</c:v>
                </c:pt>
                <c:pt idx="2">
                  <c:v>839.16</c:v>
                </c:pt>
                <c:pt idx="3">
                  <c:v>1316.85</c:v>
                </c:pt>
                <c:pt idx="4">
                  <c:v>966.74</c:v>
                </c:pt>
              </c:numCache>
            </c:numRef>
          </c:val>
        </c:ser>
        <c:dLbls>
          <c:showLegendKey val="0"/>
          <c:showVal val="0"/>
          <c:showCatName val="0"/>
          <c:showSerName val="0"/>
          <c:showPercent val="0"/>
          <c:showBubbleSize val="0"/>
        </c:dLbls>
        <c:gapWidth val="150"/>
        <c:axId val="96354688"/>
        <c:axId val="963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96354688"/>
        <c:axId val="96356608"/>
      </c:lineChart>
      <c:dateAx>
        <c:axId val="96354688"/>
        <c:scaling>
          <c:orientation val="minMax"/>
        </c:scaling>
        <c:delete val="1"/>
        <c:axPos val="b"/>
        <c:numFmt formatCode="ge" sourceLinked="1"/>
        <c:majorTickMark val="none"/>
        <c:minorTickMark val="none"/>
        <c:tickLblPos val="none"/>
        <c:crossAx val="96356608"/>
        <c:crosses val="autoZero"/>
        <c:auto val="1"/>
        <c:lblOffset val="100"/>
        <c:baseTimeUnit val="years"/>
      </c:dateAx>
      <c:valAx>
        <c:axId val="963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94.11</c:v>
                </c:pt>
                <c:pt idx="1">
                  <c:v>109.73</c:v>
                </c:pt>
                <c:pt idx="2">
                  <c:v>117.21</c:v>
                </c:pt>
                <c:pt idx="3">
                  <c:v>94.11</c:v>
                </c:pt>
                <c:pt idx="4">
                  <c:v>90.51</c:v>
                </c:pt>
              </c:numCache>
            </c:numRef>
          </c:val>
        </c:ser>
        <c:dLbls>
          <c:showLegendKey val="0"/>
          <c:showVal val="0"/>
          <c:showCatName val="0"/>
          <c:showSerName val="0"/>
          <c:showPercent val="0"/>
          <c:showBubbleSize val="0"/>
        </c:dLbls>
        <c:gapWidth val="150"/>
        <c:axId val="96391168"/>
        <c:axId val="963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96391168"/>
        <c:axId val="96393088"/>
      </c:lineChart>
      <c:dateAx>
        <c:axId val="96391168"/>
        <c:scaling>
          <c:orientation val="minMax"/>
        </c:scaling>
        <c:delete val="1"/>
        <c:axPos val="b"/>
        <c:numFmt formatCode="ge" sourceLinked="1"/>
        <c:majorTickMark val="none"/>
        <c:minorTickMark val="none"/>
        <c:tickLblPos val="none"/>
        <c:crossAx val="96393088"/>
        <c:crosses val="autoZero"/>
        <c:auto val="1"/>
        <c:lblOffset val="100"/>
        <c:baseTimeUnit val="years"/>
      </c:dateAx>
      <c:valAx>
        <c:axId val="963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140</c:v>
                </c:pt>
                <c:pt idx="1">
                  <c:v>133.61000000000001</c:v>
                </c:pt>
                <c:pt idx="2">
                  <c:v>127.26</c:v>
                </c:pt>
                <c:pt idx="3">
                  <c:v>158.9</c:v>
                </c:pt>
                <c:pt idx="4">
                  <c:v>169.24</c:v>
                </c:pt>
              </c:numCache>
            </c:numRef>
          </c:val>
        </c:ser>
        <c:dLbls>
          <c:showLegendKey val="0"/>
          <c:showVal val="0"/>
          <c:showCatName val="0"/>
          <c:showSerName val="0"/>
          <c:showPercent val="0"/>
          <c:showBubbleSize val="0"/>
        </c:dLbls>
        <c:gapWidth val="150"/>
        <c:axId val="96488448"/>
        <c:axId val="964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96488448"/>
        <c:axId val="96490624"/>
      </c:lineChart>
      <c:dateAx>
        <c:axId val="96488448"/>
        <c:scaling>
          <c:orientation val="minMax"/>
        </c:scaling>
        <c:delete val="1"/>
        <c:axPos val="b"/>
        <c:numFmt formatCode="ge" sourceLinked="1"/>
        <c:majorTickMark val="none"/>
        <c:minorTickMark val="none"/>
        <c:tickLblPos val="none"/>
        <c:crossAx val="96490624"/>
        <c:crosses val="autoZero"/>
        <c:auto val="1"/>
        <c:lblOffset val="100"/>
        <c:baseTimeUnit val="years"/>
      </c:dateAx>
      <c:valAx>
        <c:axId val="964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新城市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49112</v>
      </c>
      <c r="AM8" s="64"/>
      <c r="AN8" s="64"/>
      <c r="AO8" s="64"/>
      <c r="AP8" s="64"/>
      <c r="AQ8" s="64"/>
      <c r="AR8" s="64"/>
      <c r="AS8" s="64"/>
      <c r="AT8" s="63">
        <f>データ!S6</f>
        <v>499.23</v>
      </c>
      <c r="AU8" s="63"/>
      <c r="AV8" s="63"/>
      <c r="AW8" s="63"/>
      <c r="AX8" s="63"/>
      <c r="AY8" s="63"/>
      <c r="AZ8" s="63"/>
      <c r="BA8" s="63"/>
      <c r="BB8" s="63">
        <f>データ!T6</f>
        <v>98.38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32.97</v>
      </c>
      <c r="Q10" s="63"/>
      <c r="R10" s="63"/>
      <c r="S10" s="63"/>
      <c r="T10" s="63"/>
      <c r="U10" s="63"/>
      <c r="V10" s="63"/>
      <c r="W10" s="63">
        <f>データ!P6</f>
        <v>100.76</v>
      </c>
      <c r="X10" s="63"/>
      <c r="Y10" s="63"/>
      <c r="Z10" s="63"/>
      <c r="AA10" s="63"/>
      <c r="AB10" s="63"/>
      <c r="AC10" s="63"/>
      <c r="AD10" s="64">
        <f>データ!Q6</f>
        <v>2592</v>
      </c>
      <c r="AE10" s="64"/>
      <c r="AF10" s="64"/>
      <c r="AG10" s="64"/>
      <c r="AH10" s="64"/>
      <c r="AI10" s="64"/>
      <c r="AJ10" s="64"/>
      <c r="AK10" s="2"/>
      <c r="AL10" s="64">
        <f>データ!U6</f>
        <v>16140</v>
      </c>
      <c r="AM10" s="64"/>
      <c r="AN10" s="64"/>
      <c r="AO10" s="64"/>
      <c r="AP10" s="64"/>
      <c r="AQ10" s="64"/>
      <c r="AR10" s="64"/>
      <c r="AS10" s="64"/>
      <c r="AT10" s="63">
        <f>データ!V6</f>
        <v>4.1399999999999997</v>
      </c>
      <c r="AU10" s="63"/>
      <c r="AV10" s="63"/>
      <c r="AW10" s="63"/>
      <c r="AX10" s="63"/>
      <c r="AY10" s="63"/>
      <c r="AZ10" s="63"/>
      <c r="BA10" s="63"/>
      <c r="BB10" s="63">
        <f>データ!W6</f>
        <v>3898.55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232211</v>
      </c>
      <c r="D6" s="31">
        <f t="shared" si="3"/>
        <v>47</v>
      </c>
      <c r="E6" s="31">
        <f t="shared" si="3"/>
        <v>17</v>
      </c>
      <c r="F6" s="31">
        <f t="shared" si="3"/>
        <v>1</v>
      </c>
      <c r="G6" s="31">
        <f t="shared" si="3"/>
        <v>0</v>
      </c>
      <c r="H6" s="31" t="str">
        <f t="shared" si="3"/>
        <v>愛知県　新城市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32.97</v>
      </c>
      <c r="P6" s="32">
        <f t="shared" si="3"/>
        <v>100.76</v>
      </c>
      <c r="Q6" s="32">
        <f t="shared" si="3"/>
        <v>2592</v>
      </c>
      <c r="R6" s="32">
        <f t="shared" si="3"/>
        <v>49112</v>
      </c>
      <c r="S6" s="32">
        <f t="shared" si="3"/>
        <v>499.23</v>
      </c>
      <c r="T6" s="32">
        <f t="shared" si="3"/>
        <v>98.38</v>
      </c>
      <c r="U6" s="32">
        <f t="shared" si="3"/>
        <v>16140</v>
      </c>
      <c r="V6" s="32">
        <f t="shared" si="3"/>
        <v>4.1399999999999997</v>
      </c>
      <c r="W6" s="32">
        <f t="shared" si="3"/>
        <v>3898.55</v>
      </c>
      <c r="X6" s="33">
        <f>IF(X7="",NA(),X7)</f>
        <v>69.64</v>
      </c>
      <c r="Y6" s="33">
        <f t="shared" ref="Y6:AG6" si="4">IF(Y7="",NA(),Y7)</f>
        <v>69.72</v>
      </c>
      <c r="Z6" s="33">
        <f t="shared" si="4"/>
        <v>72.14</v>
      </c>
      <c r="AA6" s="33">
        <f t="shared" si="4"/>
        <v>72.2</v>
      </c>
      <c r="AB6" s="33">
        <f t="shared" si="4"/>
        <v>72.260000000000005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1636.34</v>
      </c>
      <c r="BF6" s="33">
        <f t="shared" ref="BF6:BN6" si="7">IF(BF7="",NA(),BF7)</f>
        <v>937.58</v>
      </c>
      <c r="BG6" s="33">
        <f t="shared" si="7"/>
        <v>839.16</v>
      </c>
      <c r="BH6" s="33">
        <f t="shared" si="7"/>
        <v>1316.85</v>
      </c>
      <c r="BI6" s="33">
        <f t="shared" si="7"/>
        <v>966.74</v>
      </c>
      <c r="BJ6" s="33">
        <f t="shared" si="7"/>
        <v>1320.98</v>
      </c>
      <c r="BK6" s="33">
        <f t="shared" si="7"/>
        <v>1334.01</v>
      </c>
      <c r="BL6" s="33">
        <f t="shared" si="7"/>
        <v>1273.52</v>
      </c>
      <c r="BM6" s="33">
        <f t="shared" si="7"/>
        <v>1209.95</v>
      </c>
      <c r="BN6" s="33">
        <f t="shared" si="7"/>
        <v>1136.5</v>
      </c>
      <c r="BO6" s="32" t="str">
        <f>IF(BO7="","",IF(BO7="-","【-】","【"&amp;SUBSTITUTE(TEXT(BO7,"#,##0.00"),"-","△")&amp;"】"))</f>
        <v>【776.35】</v>
      </c>
      <c r="BP6" s="33">
        <f>IF(BP7="",NA(),BP7)</f>
        <v>94.11</v>
      </c>
      <c r="BQ6" s="33">
        <f t="shared" ref="BQ6:BY6" si="8">IF(BQ7="",NA(),BQ7)</f>
        <v>109.73</v>
      </c>
      <c r="BR6" s="33">
        <f t="shared" si="8"/>
        <v>117.21</v>
      </c>
      <c r="BS6" s="33">
        <f t="shared" si="8"/>
        <v>94.11</v>
      </c>
      <c r="BT6" s="33">
        <f t="shared" si="8"/>
        <v>90.51</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140</v>
      </c>
      <c r="CB6" s="33">
        <f t="shared" ref="CB6:CJ6" si="9">IF(CB7="",NA(),CB7)</f>
        <v>133.61000000000001</v>
      </c>
      <c r="CC6" s="33">
        <f t="shared" si="9"/>
        <v>127.26</v>
      </c>
      <c r="CD6" s="33">
        <f t="shared" si="9"/>
        <v>158.9</v>
      </c>
      <c r="CE6" s="33">
        <f t="shared" si="9"/>
        <v>169.24</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88.94</v>
      </c>
      <c r="CX6" s="33">
        <f t="shared" ref="CX6:DF6" si="11">IF(CX7="",NA(),CX7)</f>
        <v>88.23</v>
      </c>
      <c r="CY6" s="33">
        <f t="shared" si="11"/>
        <v>88.28</v>
      </c>
      <c r="CZ6" s="33">
        <f t="shared" si="11"/>
        <v>87.63</v>
      </c>
      <c r="DA6" s="33">
        <f t="shared" si="11"/>
        <v>88.88</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232211</v>
      </c>
      <c r="D7" s="35">
        <v>47</v>
      </c>
      <c r="E7" s="35">
        <v>17</v>
      </c>
      <c r="F7" s="35">
        <v>1</v>
      </c>
      <c r="G7" s="35">
        <v>0</v>
      </c>
      <c r="H7" s="35" t="s">
        <v>96</v>
      </c>
      <c r="I7" s="35" t="s">
        <v>97</v>
      </c>
      <c r="J7" s="35" t="s">
        <v>98</v>
      </c>
      <c r="K7" s="35" t="s">
        <v>99</v>
      </c>
      <c r="L7" s="35" t="s">
        <v>100</v>
      </c>
      <c r="M7" s="36" t="s">
        <v>101</v>
      </c>
      <c r="N7" s="36" t="s">
        <v>102</v>
      </c>
      <c r="O7" s="36">
        <v>32.97</v>
      </c>
      <c r="P7" s="36">
        <v>100.76</v>
      </c>
      <c r="Q7" s="36">
        <v>2592</v>
      </c>
      <c r="R7" s="36">
        <v>49112</v>
      </c>
      <c r="S7" s="36">
        <v>499.23</v>
      </c>
      <c r="T7" s="36">
        <v>98.38</v>
      </c>
      <c r="U7" s="36">
        <v>16140</v>
      </c>
      <c r="V7" s="36">
        <v>4.1399999999999997</v>
      </c>
      <c r="W7" s="36">
        <v>3898.55</v>
      </c>
      <c r="X7" s="36">
        <v>69.64</v>
      </c>
      <c r="Y7" s="36">
        <v>69.72</v>
      </c>
      <c r="Z7" s="36">
        <v>72.14</v>
      </c>
      <c r="AA7" s="36">
        <v>72.2</v>
      </c>
      <c r="AB7" s="36">
        <v>72.260000000000005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1636.34</v>
      </c>
      <c r="BF7" s="36">
        <v>937.58</v>
      </c>
      <c r="BG7" s="36">
        <v>839.16</v>
      </c>
      <c r="BH7" s="36">
        <v>1316.85</v>
      </c>
      <c r="BI7" s="36">
        <v>966.74</v>
      </c>
      <c r="BJ7" s="36">
        <v>1320.98</v>
      </c>
      <c r="BK7" s="36">
        <v>1334.01</v>
      </c>
      <c r="BL7" s="36">
        <v>1273.52</v>
      </c>
      <c r="BM7" s="36">
        <v>1209.95</v>
      </c>
      <c r="BN7" s="36">
        <v>1136.5</v>
      </c>
      <c r="BO7" s="36">
        <v>776.35</v>
      </c>
      <c r="BP7" s="36">
        <v>94.11</v>
      </c>
      <c r="BQ7" s="36">
        <v>109.73</v>
      </c>
      <c r="BR7" s="36">
        <v>117.21</v>
      </c>
      <c r="BS7" s="36">
        <v>94.11</v>
      </c>
      <c r="BT7" s="36">
        <v>90.51</v>
      </c>
      <c r="BU7" s="36">
        <v>68.63</v>
      </c>
      <c r="BV7" s="36">
        <v>67.14</v>
      </c>
      <c r="BW7" s="36">
        <v>67.849999999999994</v>
      </c>
      <c r="BX7" s="36">
        <v>69.48</v>
      </c>
      <c r="BY7" s="36">
        <v>71.650000000000006</v>
      </c>
      <c r="BZ7" s="36">
        <v>96.57</v>
      </c>
      <c r="CA7" s="36">
        <v>140</v>
      </c>
      <c r="CB7" s="36">
        <v>133.61000000000001</v>
      </c>
      <c r="CC7" s="36">
        <v>127.26</v>
      </c>
      <c r="CD7" s="36">
        <v>158.9</v>
      </c>
      <c r="CE7" s="36">
        <v>169.24</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88.94</v>
      </c>
      <c r="CX7" s="36">
        <v>88.23</v>
      </c>
      <c r="CY7" s="36">
        <v>88.28</v>
      </c>
      <c r="CZ7" s="36">
        <v>87.63</v>
      </c>
      <c r="DA7" s="36">
        <v>88.88</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2016-02-03T08:53:25Z</dcterms:created>
  <dcterms:modified xsi:type="dcterms:W3CDTF">2016-02-25T04:28:53Z</dcterms:modified>
  <cp:category/>
</cp:coreProperties>
</file>