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AL8" i="4" s="1"/>
  <c r="Q6" i="5"/>
  <c r="AD10" i="4" s="1"/>
  <c r="P6" i="5"/>
  <c r="O6" i="5"/>
  <c r="P10" i="4" s="1"/>
  <c r="N6" i="5"/>
  <c r="I10" i="4" s="1"/>
  <c r="M6" i="5"/>
  <c r="B10"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BB8" i="4"/>
  <c r="W8" i="4"/>
  <c r="P8" i="4"/>
  <c r="B6" i="4"/>
  <c r="D10" i="5" l="1"/>
  <c r="E10" i="5"/>
  <c r="C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<sst xmlns="http://schemas.openxmlformats.org/spreadsheetml/2006/main" count="226" uniqueCount="111">
  <si>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</si>
  <si>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</si>
  <si>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</si>
  <si>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</si>
  <si>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</si>
  <si>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</si>
  <si>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</si>
  <si>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</si>
  <si>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</si>
  <si>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</si>
  <si>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</si>
  <si>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</si>
  <si>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</si>
  <si>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</si>
  <si>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</si>
  <si>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</si>
  <si>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</si>
  <si>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</si>
  <si>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</si>
  <si>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</si>
  <si>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</si>
  <si>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</si>
  <si>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</si>
  <si>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</si>
  <si>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</si>
  <si>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</si>
  <si>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</si>
  <si>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</si>
  <si>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</si>
  <si>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</si>
  <si>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</si>
  <si>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</si>
  <si>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</si>
  <si>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</si>
  <si>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</si>
  <si>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</si>
  <si>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</si>
  <si>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</si>
  <si>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</si>
  <si>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</si>
  <si>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</si>
  <si>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</si>
  <si>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</si>
  <si>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</si>
  <si>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</si>
  <si>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</si>
  <si>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</si>
  <si>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</si>
  <si>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</si>
  <si>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</si>
  <si>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</si>
  <si>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</si>
  <si>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</si>
  <si>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</si>
  <si>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</si>
  <si>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</si>
  <si>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</si>
  <si>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</si>
  <si>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</si>
  <si>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</si>
  <si>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</si>
  <si>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</si>
  <si>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</si>
  <si>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</si>
  <si>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</si>
  <si>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</si>
  <si>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</si>
  <si>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</si>
  <si>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</si>
  <si>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</si>
  <si>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</si>
  <si>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</si>
  <si>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</si>
  <si>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</si>
  <si>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</si>
  <si>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</si>
  <si>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</si>
  <si>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</si>
  <si>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</si>
  <si>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</si>
  <si>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</si>
  <si>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</si>
  <si>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</si>
  <si>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</si>
  <si>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</si>
  <si>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</si>
  <si>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</si>
  <si>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</si>
  <si>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</si>
  <si>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</si>
  <si>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</si>
  <si>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</si>
  <si>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</si>
  <si>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</si>
  <si>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</si>
  <si>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</si>
  <si>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知立市</t>
  </si>
  <si>
    <t>法非適用</t>
  </si>
  <si>
    <t>下水道事業</t>
  </si>
  <si>
    <t>公共下水道</t>
  </si>
  <si>
    <t>Bc1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</si>
  <si>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</si>
  <si>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</si>
  <si>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</si>
  <si>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</si>
  <si>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</si>
  <si>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</si>
  <si>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</si>
  <si>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今後は徐々に、老朽化対策での投資額が増える見込みです。普及率向上のための投資と老朽化対策への投資の両方のバランスと取りながら経営を行っていく必要があります。</t>
    <rPh sb="1" eb="3">
      <t>コンゴ</t>
    </rPh>
    <rPh sb="50" eb="52">
      <t>リョウホウ</t>
    </rPh>
    <rPh sb="58" eb="59">
      <t>ト</t>
    </rPh>
    <rPh sb="66" eb="67">
      <t>オコナ</t>
    </rPh>
    <rPh sb="71" eb="73">
      <t>ヒツヨウ</t>
    </rPh>
    <phoneticPr fontId="4"/>
  </si>
  <si>
    <t xml:space="preserve">・普及率向上のために計画的に整備を進めなければ
　ならない状況の中において、経費回収率の向上及
　び経費の削減等により経営改善を図る必要があり
　ます。
・経営改善策のなかでも、使用料収入の増加は最も
　重要であり、普及促進の啓発活動等により水洗化
　率の向上をはかるとともに、使用料の体系・単価
　の見直し等により適正な使用料を確保する必要が
　あります。
</t>
    <rPh sb="1" eb="3">
      <t>フキュウ</t>
    </rPh>
    <rPh sb="3" eb="4">
      <t>リツ</t>
    </rPh>
    <rPh sb="4" eb="6">
      <t>コウジョウ</t>
    </rPh>
    <rPh sb="10" eb="13">
      <t>ケイカクテキ</t>
    </rPh>
    <rPh sb="14" eb="16">
      <t>セイビ</t>
    </rPh>
    <rPh sb="17" eb="18">
      <t>スス</t>
    </rPh>
    <rPh sb="29" eb="31">
      <t>ジョウキョウ</t>
    </rPh>
    <rPh sb="32" eb="33">
      <t>ナカ</t>
    </rPh>
    <rPh sb="38" eb="40">
      <t>ケイヒ</t>
    </rPh>
    <rPh sb="40" eb="42">
      <t>カイシュウ</t>
    </rPh>
    <rPh sb="42" eb="43">
      <t>リツ</t>
    </rPh>
    <rPh sb="44" eb="46">
      <t>コウジョウ</t>
    </rPh>
    <rPh sb="46" eb="47">
      <t>オヨ</t>
    </rPh>
    <rPh sb="50" eb="52">
      <t>ケイヒ</t>
    </rPh>
    <rPh sb="55" eb="56">
      <t>トウ</t>
    </rPh>
    <rPh sb="59" eb="61">
      <t>ケイエイ</t>
    </rPh>
    <rPh sb="61" eb="63">
      <t>カイゼン</t>
    </rPh>
    <rPh sb="64" eb="65">
      <t>ハカ</t>
    </rPh>
    <rPh sb="66" eb="68">
      <t>ヒツヨウ</t>
    </rPh>
    <rPh sb="89" eb="92">
      <t>シヨウリョウ</t>
    </rPh>
    <rPh sb="92" eb="94">
      <t>シュウニュウ</t>
    </rPh>
    <rPh sb="98" eb="99">
      <t>モット</t>
    </rPh>
    <rPh sb="102" eb="104">
      <t>ジュウヨウ</t>
    </rPh>
    <rPh sb="108" eb="110">
      <t>フキュウ</t>
    </rPh>
    <rPh sb="110" eb="112">
      <t>ソクシン</t>
    </rPh>
    <rPh sb="117" eb="118">
      <t>トウ</t>
    </rPh>
    <rPh sb="158" eb="160">
      <t>テキセイ</t>
    </rPh>
    <rPh sb="165" eb="167">
      <t>カクホ</t>
    </rPh>
    <phoneticPr fontId="4"/>
  </si>
  <si>
    <t>・使用料収入の水準が低く、一般会計からの繰入金
　に依存している経営で、単年度収支は赤字が続い
　ています。
・本来は使用料で回収すべき汚水処理に係る経費が
　回収できていない状態です。また、企業債残高も
　効果的に減らすことができず、汚水処理原価を高
　くしています。
・使用料収入の水準が低い要因としては、水洗化率
　の低さに加え、使用料体系及び単価が適正でない
　ことによるものと考えられます。
　</t>
    <rPh sb="56" eb="58">
      <t>ホンライ</t>
    </rPh>
    <rPh sb="68" eb="70">
      <t>オスイ</t>
    </rPh>
    <rPh sb="70" eb="72">
      <t>ショリ</t>
    </rPh>
    <rPh sb="73" eb="74">
      <t>カカ</t>
    </rPh>
    <rPh sb="80" eb="82">
      <t>カイシュウ</t>
    </rPh>
    <rPh sb="104" eb="107">
      <t>コウカテキ</t>
    </rPh>
    <rPh sb="165" eb="166">
      <t>クワ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</si>
</sst>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0.01</c:v>
                </c:pt>
                <c:pt idx="1">
                  <c:v>0.03</c:v>
                </c:pt>
                <c:pt idx="2">
                  <c:v>0.02</c:v>
                </c:pt>
                <c:pt idx="3">
                  <c:v>0.17</c:v>
                </c:pt>
                <c:pt idx="4">
                  <c:v>0.08</c:v>
                </c:pt>
              </c:numCache>
            </c:numRef>
          </c:val>
        </c:ser>
        <c:dLbls>
          <c:showLegendKey val="0"/>
          <c:showVal val="0"/>
          <c:showCatName val="0"/>
          <c:showSerName val="0"/>
          <c:showPercent val="0"/>
          <c:showBubbleSize val="0"/>
        </c:dLbls>
        <c:gapWidth val="150"/>
        <c:axId val="95247360"/>
        <c:axId val="9525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0.19</c:v>
                </c:pt>
                <c:pt idx="1">
                  <c:v>0.13</c:v>
                </c:pt>
                <c:pt idx="2">
                  <c:v>0.04</c:v>
                </c:pt>
                <c:pt idx="3">
                  <c:v>0.05</c:v>
                </c:pt>
                <c:pt idx="4">
                  <c:v>7.0000000000000007E-2</c:v>
                </c:pt>
              </c:numCache>
            </c:numRef>
          </c:val>
          <c:smooth val="0"/>
        </c:ser>
        <c:dLbls>
          <c:showLegendKey val="0"/>
          <c:showVal val="0"/>
          <c:showCatName val="0"/>
          <c:showSerName val="0"/>
          <c:showPercent val="0"/>
          <c:showBubbleSize val="0"/>
        </c:dLbls>
        <c:marker val="1"/>
        <c:smooth val="0"/>
        <c:axId val="95247360"/>
        <c:axId val="95257728"/>
      </c:lineChart>
      <c:dateAx>
        <c:axId val="95247360"/>
        <c:scaling>
          <c:orientation val="minMax"/>
        </c:scaling>
        <c:delete val="1"/>
        <c:axPos val="b"/>
        <c:numFmt formatCode="ge" sourceLinked="1"/>
        <c:majorTickMark val="none"/>
        <c:minorTickMark val="none"/>
        <c:tickLblPos val="none"/>
        <c:crossAx val="95257728"/>
        <c:crosses val="autoZero"/>
        <c:auto val="1"/>
        <c:lblOffset val="100"/>
        <c:baseTimeUnit val="years"/>
      </c:dateAx>
      <c:valAx>
        <c:axId val="9525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4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525504"/>
        <c:axId val="9667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81.89</c:v>
                </c:pt>
                <c:pt idx="1">
                  <c:v>83.17</c:v>
                </c:pt>
                <c:pt idx="2">
                  <c:v>64.75</c:v>
                </c:pt>
                <c:pt idx="3">
                  <c:v>62.03</c:v>
                </c:pt>
                <c:pt idx="4">
                  <c:v>59.27</c:v>
                </c:pt>
              </c:numCache>
            </c:numRef>
          </c:val>
          <c:smooth val="0"/>
        </c:ser>
        <c:dLbls>
          <c:showLegendKey val="0"/>
          <c:showVal val="0"/>
          <c:showCatName val="0"/>
          <c:showSerName val="0"/>
          <c:showPercent val="0"/>
          <c:showBubbleSize val="0"/>
        </c:dLbls>
        <c:marker val="1"/>
        <c:smooth val="0"/>
        <c:axId val="95525504"/>
        <c:axId val="96670464"/>
      </c:lineChart>
      <c:dateAx>
        <c:axId val="95525504"/>
        <c:scaling>
          <c:orientation val="minMax"/>
        </c:scaling>
        <c:delete val="1"/>
        <c:axPos val="b"/>
        <c:numFmt formatCode="ge" sourceLinked="1"/>
        <c:majorTickMark val="none"/>
        <c:minorTickMark val="none"/>
        <c:tickLblPos val="none"/>
        <c:crossAx val="96670464"/>
        <c:crosses val="autoZero"/>
        <c:auto val="1"/>
        <c:lblOffset val="100"/>
        <c:baseTimeUnit val="years"/>
      </c:dateAx>
      <c:valAx>
        <c:axId val="9667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2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80.069999999999993</c:v>
                </c:pt>
                <c:pt idx="1">
                  <c:v>80.290000000000006</c:v>
                </c:pt>
                <c:pt idx="2">
                  <c:v>83.69</c:v>
                </c:pt>
                <c:pt idx="3">
                  <c:v>82.98</c:v>
                </c:pt>
                <c:pt idx="4">
                  <c:v>84.26</c:v>
                </c:pt>
              </c:numCache>
            </c:numRef>
          </c:val>
        </c:ser>
        <c:dLbls>
          <c:showLegendKey val="0"/>
          <c:showVal val="0"/>
          <c:showCatName val="0"/>
          <c:showSerName val="0"/>
          <c:showPercent val="0"/>
          <c:showBubbleSize val="0"/>
        </c:dLbls>
        <c:gapWidth val="150"/>
        <c:axId val="96700672"/>
        <c:axId val="9670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94.79</c:v>
                </c:pt>
                <c:pt idx="1">
                  <c:v>95.06</c:v>
                </c:pt>
                <c:pt idx="2">
                  <c:v>92.84</c:v>
                </c:pt>
                <c:pt idx="3">
                  <c:v>93.53</c:v>
                </c:pt>
                <c:pt idx="4">
                  <c:v>92.82</c:v>
                </c:pt>
              </c:numCache>
            </c:numRef>
          </c:val>
          <c:smooth val="0"/>
        </c:ser>
        <c:dLbls>
          <c:showLegendKey val="0"/>
          <c:showVal val="0"/>
          <c:showCatName val="0"/>
          <c:showSerName val="0"/>
          <c:showPercent val="0"/>
          <c:showBubbleSize val="0"/>
        </c:dLbls>
        <c:marker val="1"/>
        <c:smooth val="0"/>
        <c:axId val="96700672"/>
        <c:axId val="96702848"/>
      </c:lineChart>
      <c:dateAx>
        <c:axId val="96700672"/>
        <c:scaling>
          <c:orientation val="minMax"/>
        </c:scaling>
        <c:delete val="1"/>
        <c:axPos val="b"/>
        <c:numFmt formatCode="ge" sourceLinked="1"/>
        <c:majorTickMark val="none"/>
        <c:minorTickMark val="none"/>
        <c:tickLblPos val="none"/>
        <c:crossAx val="96702848"/>
        <c:crosses val="autoZero"/>
        <c:auto val="1"/>
        <c:lblOffset val="100"/>
        <c:baseTimeUnit val="years"/>
      </c:dateAx>
      <c:valAx>
        <c:axId val="9670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0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80.77</c:v>
                </c:pt>
                <c:pt idx="1">
                  <c:v>75.87</c:v>
                </c:pt>
                <c:pt idx="2">
                  <c:v>75.05</c:v>
                </c:pt>
                <c:pt idx="3">
                  <c:v>79.83</c:v>
                </c:pt>
                <c:pt idx="4">
                  <c:v>75.31</c:v>
                </c:pt>
              </c:numCache>
            </c:numRef>
          </c:val>
        </c:ser>
        <c:dLbls>
          <c:showLegendKey val="0"/>
          <c:showVal val="0"/>
          <c:showCatName val="0"/>
          <c:showSerName val="0"/>
          <c:showPercent val="0"/>
          <c:showBubbleSize val="0"/>
        </c:dLbls>
        <c:gapWidth val="150"/>
        <c:axId val="95280512"/>
        <c:axId val="9510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280512"/>
        <c:axId val="95102080"/>
      </c:lineChart>
      <c:dateAx>
        <c:axId val="95280512"/>
        <c:scaling>
          <c:orientation val="minMax"/>
        </c:scaling>
        <c:delete val="1"/>
        <c:axPos val="b"/>
        <c:numFmt formatCode="ge" sourceLinked="1"/>
        <c:majorTickMark val="none"/>
        <c:minorTickMark val="none"/>
        <c:tickLblPos val="none"/>
        <c:crossAx val="95102080"/>
        <c:crosses val="autoZero"/>
        <c:auto val="1"/>
        <c:lblOffset val="100"/>
        <c:baseTimeUnit val="years"/>
      </c:dateAx>
      <c:valAx>
        <c:axId val="9510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8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119616"/>
        <c:axId val="9513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119616"/>
        <c:axId val="95138176"/>
      </c:lineChart>
      <c:dateAx>
        <c:axId val="95119616"/>
        <c:scaling>
          <c:orientation val="minMax"/>
        </c:scaling>
        <c:delete val="1"/>
        <c:axPos val="b"/>
        <c:numFmt formatCode="ge" sourceLinked="1"/>
        <c:majorTickMark val="none"/>
        <c:minorTickMark val="none"/>
        <c:tickLblPos val="none"/>
        <c:crossAx val="95138176"/>
        <c:crosses val="autoZero"/>
        <c:auto val="1"/>
        <c:lblOffset val="100"/>
        <c:baseTimeUnit val="years"/>
      </c:dateAx>
      <c:valAx>
        <c:axId val="9513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1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610176"/>
        <c:axId val="9662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610176"/>
        <c:axId val="96621312"/>
      </c:lineChart>
      <c:dateAx>
        <c:axId val="96610176"/>
        <c:scaling>
          <c:orientation val="minMax"/>
        </c:scaling>
        <c:delete val="1"/>
        <c:axPos val="b"/>
        <c:numFmt formatCode="ge" sourceLinked="1"/>
        <c:majorTickMark val="none"/>
        <c:minorTickMark val="none"/>
        <c:tickLblPos val="none"/>
        <c:crossAx val="96621312"/>
        <c:crosses val="autoZero"/>
        <c:auto val="1"/>
        <c:lblOffset val="100"/>
        <c:baseTimeUnit val="years"/>
      </c:dateAx>
      <c:valAx>
        <c:axId val="9662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1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660096"/>
        <c:axId val="9528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660096"/>
        <c:axId val="95289728"/>
      </c:lineChart>
      <c:dateAx>
        <c:axId val="96660096"/>
        <c:scaling>
          <c:orientation val="minMax"/>
        </c:scaling>
        <c:delete val="1"/>
        <c:axPos val="b"/>
        <c:numFmt formatCode="ge" sourceLinked="1"/>
        <c:majorTickMark val="none"/>
        <c:minorTickMark val="none"/>
        <c:tickLblPos val="none"/>
        <c:crossAx val="95289728"/>
        <c:crosses val="autoZero"/>
        <c:auto val="1"/>
        <c:lblOffset val="100"/>
        <c:baseTimeUnit val="years"/>
      </c:dateAx>
      <c:valAx>
        <c:axId val="9528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6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323648"/>
        <c:axId val="9532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323648"/>
        <c:axId val="95325568"/>
      </c:lineChart>
      <c:dateAx>
        <c:axId val="95323648"/>
        <c:scaling>
          <c:orientation val="minMax"/>
        </c:scaling>
        <c:delete val="1"/>
        <c:axPos val="b"/>
        <c:numFmt formatCode="ge" sourceLinked="1"/>
        <c:majorTickMark val="none"/>
        <c:minorTickMark val="none"/>
        <c:tickLblPos val="none"/>
        <c:crossAx val="95325568"/>
        <c:crosses val="autoZero"/>
        <c:auto val="1"/>
        <c:lblOffset val="100"/>
        <c:baseTimeUnit val="years"/>
      </c:dateAx>
      <c:valAx>
        <c:axId val="9532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2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1288.7</c:v>
                </c:pt>
                <c:pt idx="1">
                  <c:v>1234.4000000000001</c:v>
                </c:pt>
                <c:pt idx="2">
                  <c:v>1173.3800000000001</c:v>
                </c:pt>
                <c:pt idx="3">
                  <c:v>1126.3399999999999</c:v>
                </c:pt>
                <c:pt idx="4">
                  <c:v>947.96</c:v>
                </c:pt>
              </c:numCache>
            </c:numRef>
          </c:val>
        </c:ser>
        <c:dLbls>
          <c:showLegendKey val="0"/>
          <c:showVal val="0"/>
          <c:showCatName val="0"/>
          <c:showSerName val="0"/>
          <c:showPercent val="0"/>
          <c:showBubbleSize val="0"/>
        </c:dLbls>
        <c:gapWidth val="150"/>
        <c:axId val="95376512"/>
        <c:axId val="9537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1005</c:v>
                </c:pt>
                <c:pt idx="1">
                  <c:v>908.51</c:v>
                </c:pt>
                <c:pt idx="2">
                  <c:v>708.85</c:v>
                </c:pt>
                <c:pt idx="3">
                  <c:v>660.23</c:v>
                </c:pt>
                <c:pt idx="4">
                  <c:v>658.6</c:v>
                </c:pt>
              </c:numCache>
            </c:numRef>
          </c:val>
          <c:smooth val="0"/>
        </c:ser>
        <c:dLbls>
          <c:showLegendKey val="0"/>
          <c:showVal val="0"/>
          <c:showCatName val="0"/>
          <c:showSerName val="0"/>
          <c:showPercent val="0"/>
          <c:showBubbleSize val="0"/>
        </c:dLbls>
        <c:marker val="1"/>
        <c:smooth val="0"/>
        <c:axId val="95376512"/>
        <c:axId val="95378432"/>
      </c:lineChart>
      <c:dateAx>
        <c:axId val="95376512"/>
        <c:scaling>
          <c:orientation val="minMax"/>
        </c:scaling>
        <c:delete val="1"/>
        <c:axPos val="b"/>
        <c:numFmt formatCode="ge" sourceLinked="1"/>
        <c:majorTickMark val="none"/>
        <c:minorTickMark val="none"/>
        <c:tickLblPos val="none"/>
        <c:crossAx val="95378432"/>
        <c:crosses val="autoZero"/>
        <c:auto val="1"/>
        <c:lblOffset val="100"/>
        <c:baseTimeUnit val="years"/>
      </c:dateAx>
      <c:valAx>
        <c:axId val="9537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7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53.86</c:v>
                </c:pt>
                <c:pt idx="1">
                  <c:v>54.29</c:v>
                </c:pt>
                <c:pt idx="2">
                  <c:v>54.51</c:v>
                </c:pt>
                <c:pt idx="3">
                  <c:v>56.99</c:v>
                </c:pt>
                <c:pt idx="4">
                  <c:v>61.99</c:v>
                </c:pt>
              </c:numCache>
            </c:numRef>
          </c:val>
        </c:ser>
        <c:dLbls>
          <c:showLegendKey val="0"/>
          <c:showVal val="0"/>
          <c:showCatName val="0"/>
          <c:showSerName val="0"/>
          <c:showPercent val="0"/>
          <c:showBubbleSize val="0"/>
        </c:dLbls>
        <c:gapWidth val="150"/>
        <c:axId val="95408896"/>
        <c:axId val="9541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83.36</c:v>
                </c:pt>
                <c:pt idx="1">
                  <c:v>84.71</c:v>
                </c:pt>
                <c:pt idx="2">
                  <c:v>89.47</c:v>
                </c:pt>
                <c:pt idx="3">
                  <c:v>88.7</c:v>
                </c:pt>
                <c:pt idx="4">
                  <c:v>88.44</c:v>
                </c:pt>
              </c:numCache>
            </c:numRef>
          </c:val>
          <c:smooth val="0"/>
        </c:ser>
        <c:dLbls>
          <c:showLegendKey val="0"/>
          <c:showVal val="0"/>
          <c:showCatName val="0"/>
          <c:showSerName val="0"/>
          <c:showPercent val="0"/>
          <c:showBubbleSize val="0"/>
        </c:dLbls>
        <c:marker val="1"/>
        <c:smooth val="0"/>
        <c:axId val="95408896"/>
        <c:axId val="95410816"/>
      </c:lineChart>
      <c:dateAx>
        <c:axId val="95408896"/>
        <c:scaling>
          <c:orientation val="minMax"/>
        </c:scaling>
        <c:delete val="1"/>
        <c:axPos val="b"/>
        <c:numFmt formatCode="ge" sourceLinked="1"/>
        <c:majorTickMark val="none"/>
        <c:minorTickMark val="none"/>
        <c:tickLblPos val="none"/>
        <c:crossAx val="95410816"/>
        <c:crosses val="autoZero"/>
        <c:auto val="1"/>
        <c:lblOffset val="100"/>
        <c:baseTimeUnit val="years"/>
      </c:dateAx>
      <c:valAx>
        <c:axId val="9541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0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174.01</c:v>
                </c:pt>
                <c:pt idx="1">
                  <c:v>172.05</c:v>
                </c:pt>
                <c:pt idx="2">
                  <c:v>171.78</c:v>
                </c:pt>
                <c:pt idx="3">
                  <c:v>164.19</c:v>
                </c:pt>
                <c:pt idx="4">
                  <c:v>155.06</c:v>
                </c:pt>
              </c:numCache>
            </c:numRef>
          </c:val>
        </c:ser>
        <c:dLbls>
          <c:showLegendKey val="0"/>
          <c:showVal val="0"/>
          <c:showCatName val="0"/>
          <c:showSerName val="0"/>
          <c:showPercent val="0"/>
          <c:showBubbleSize val="0"/>
        </c:dLbls>
        <c:gapWidth val="150"/>
        <c:axId val="95505408"/>
        <c:axId val="9550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152.47999999999999</c:v>
                </c:pt>
                <c:pt idx="1">
                  <c:v>148.62</c:v>
                </c:pt>
                <c:pt idx="2">
                  <c:v>143.47999999999999</c:v>
                </c:pt>
                <c:pt idx="3">
                  <c:v>145.05000000000001</c:v>
                </c:pt>
                <c:pt idx="4">
                  <c:v>147.15</c:v>
                </c:pt>
              </c:numCache>
            </c:numRef>
          </c:val>
          <c:smooth val="0"/>
        </c:ser>
        <c:dLbls>
          <c:showLegendKey val="0"/>
          <c:showVal val="0"/>
          <c:showCatName val="0"/>
          <c:showSerName val="0"/>
          <c:showPercent val="0"/>
          <c:showBubbleSize val="0"/>
        </c:dLbls>
        <c:marker val="1"/>
        <c:smooth val="0"/>
        <c:axId val="95505408"/>
        <c:axId val="95507584"/>
      </c:lineChart>
      <c:dateAx>
        <c:axId val="95505408"/>
        <c:scaling>
          <c:orientation val="minMax"/>
        </c:scaling>
        <c:delete val="1"/>
        <c:axPos val="b"/>
        <c:numFmt formatCode="ge" sourceLinked="1"/>
        <c:majorTickMark val="none"/>
        <c:minorTickMark val="none"/>
        <c:tickLblPos val="none"/>
        <c:crossAx val="95507584"/>
        <c:crosses val="autoZero"/>
        <c:auto val="1"/>
        <c:lblOffset val="100"/>
        <c:baseTimeUnit val="years"/>
      </c:dateAx>
      <c:valAx>
        <c:axId val="9550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0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知立市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Bc1</v>
      </c>
      <c r="X8" s="70"/>
      <c r="Y8" s="70"/>
      <c r="Z8" s="70"/>
      <c r="AA8" s="70"/>
      <c r="AB8" s="70"/>
      <c r="AC8" s="70"/>
      <c r="AD8" s="3"/>
      <c r="AE8" s="3"/>
      <c r="AF8" s="3"/>
      <c r="AG8" s="3"/>
      <c r="AH8" s="3"/>
      <c r="AI8" s="3"/>
      <c r="AJ8" s="3"/>
      <c r="AK8" s="3"/>
      <c r="AL8" s="64">
        <f>データ!R6</f>
        <v>70555</v>
      </c>
      <c r="AM8" s="64"/>
      <c r="AN8" s="64"/>
      <c r="AO8" s="64"/>
      <c r="AP8" s="64"/>
      <c r="AQ8" s="64"/>
      <c r="AR8" s="64"/>
      <c r="AS8" s="64"/>
      <c r="AT8" s="63">
        <f>データ!S6</f>
        <v>16.309999999999999</v>
      </c>
      <c r="AU8" s="63"/>
      <c r="AV8" s="63"/>
      <c r="AW8" s="63"/>
      <c r="AX8" s="63"/>
      <c r="AY8" s="63"/>
      <c r="AZ8" s="63"/>
      <c r="BA8" s="63"/>
      <c r="BB8" s="63">
        <f>データ!T6</f>
        <v>4325.87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60.63</v>
      </c>
      <c r="Q10" s="63"/>
      <c r="R10" s="63"/>
      <c r="S10" s="63"/>
      <c r="T10" s="63"/>
      <c r="U10" s="63"/>
      <c r="V10" s="63"/>
      <c r="W10" s="63">
        <f>データ!P6</f>
        <v>88.59</v>
      </c>
      <c r="X10" s="63"/>
      <c r="Y10" s="63"/>
      <c r="Z10" s="63"/>
      <c r="AA10" s="63"/>
      <c r="AB10" s="63"/>
      <c r="AC10" s="63"/>
      <c r="AD10" s="64">
        <f>データ!Q6</f>
        <v>1566</v>
      </c>
      <c r="AE10" s="64"/>
      <c r="AF10" s="64"/>
      <c r="AG10" s="64"/>
      <c r="AH10" s="64"/>
      <c r="AI10" s="64"/>
      <c r="AJ10" s="64"/>
      <c r="AK10" s="2"/>
      <c r="AL10" s="64">
        <f>データ!U6</f>
        <v>42686</v>
      </c>
      <c r="AM10" s="64"/>
      <c r="AN10" s="64"/>
      <c r="AO10" s="64"/>
      <c r="AP10" s="64"/>
      <c r="AQ10" s="64"/>
      <c r="AR10" s="64"/>
      <c r="AS10" s="64"/>
      <c r="AT10" s="63">
        <f>データ!V6</f>
        <v>5.86</v>
      </c>
      <c r="AU10" s="63"/>
      <c r="AV10" s="63"/>
      <c r="AW10" s="63"/>
      <c r="AX10" s="63"/>
      <c r="AY10" s="63"/>
      <c r="AZ10" s="63"/>
      <c r="BA10" s="63"/>
      <c r="BB10" s="63">
        <f>データ!W6</f>
        <v>7284.3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232254</v>
      </c>
      <c r="D6" s="31">
        <f t="shared" si="3"/>
        <v>47</v>
      </c>
      <c r="E6" s="31">
        <f t="shared" si="3"/>
        <v>17</v>
      </c>
      <c r="F6" s="31">
        <f t="shared" si="3"/>
        <v>1</v>
      </c>
      <c r="G6" s="31">
        <f t="shared" si="3"/>
        <v>0</v>
      </c>
      <c r="H6" s="31" t="str">
        <f t="shared" si="3"/>
        <v>愛知県　知立市</v>
      </c>
      <c r="I6" s="31" t="str">
        <f t="shared" si="3"/>
        <v>法非適用</v>
      </c>
      <c r="J6" s="31" t="str">
        <f t="shared" si="3"/>
        <v>下水道事業</v>
      </c>
      <c r="K6" s="31" t="str">
        <f t="shared" si="3"/>
        <v>公共下水道</v>
      </c>
      <c r="L6" s="31" t="str">
        <f t="shared" si="3"/>
        <v>Bc1</v>
      </c>
      <c r="M6" s="32" t="str">
        <f t="shared" si="3"/>
        <v>-</v>
      </c>
      <c r="N6" s="32" t="str">
        <f t="shared" si="3"/>
        <v>該当数値なし</v>
      </c>
      <c r="O6" s="32">
        <f t="shared" si="3"/>
        <v>60.63</v>
      </c>
      <c r="P6" s="32">
        <f t="shared" si="3"/>
        <v>88.59</v>
      </c>
      <c r="Q6" s="32">
        <f t="shared" si="3"/>
        <v>1566</v>
      </c>
      <c r="R6" s="32">
        <f t="shared" si="3"/>
        <v>70555</v>
      </c>
      <c r="S6" s="32">
        <f t="shared" si="3"/>
        <v>16.309999999999999</v>
      </c>
      <c r="T6" s="32">
        <f t="shared" si="3"/>
        <v>4325.87</v>
      </c>
      <c r="U6" s="32">
        <f t="shared" si="3"/>
        <v>42686</v>
      </c>
      <c r="V6" s="32">
        <f t="shared" si="3"/>
        <v>5.86</v>
      </c>
      <c r="W6" s="32">
        <f t="shared" si="3"/>
        <v>7284.3</v>
      </c>
      <c r="X6" s="33">
        <f>IF(X7="",NA(),X7)</f>
        <v>80.77</v>
      </c>
      <c r="Y6" s="33">
        <f t="shared" ref="Y6:AG6" si="4">IF(Y7="",NA(),Y7)</f>
        <v>75.87</v>
      </c>
      <c r="Z6" s="33">
        <f t="shared" si="4"/>
        <v>75.05</v>
      </c>
      <c r="AA6" s="33">
        <f t="shared" si="4"/>
        <v>79.83</v>
      </c>
      <c r="AB6" s="33">
        <f t="shared" si="4"/>
        <v>75.31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1288.7</v>
      </c>
      <c r="BF6" s="33">
        <f t="shared" ref="BF6:BN6" si="7">IF(BF7="",NA(),BF7)</f>
        <v>1234.4000000000001</v>
      </c>
      <c r="BG6" s="33">
        <f t="shared" si="7"/>
        <v>1173.3800000000001</v>
      </c>
      <c r="BH6" s="33">
        <f t="shared" si="7"/>
        <v>1126.3399999999999</v>
      </c>
      <c r="BI6" s="33">
        <f t="shared" si="7"/>
        <v>947.96</v>
      </c>
      <c r="BJ6" s="33">
        <f t="shared" si="7"/>
        <v>1005</v>
      </c>
      <c r="BK6" s="33">
        <f t="shared" si="7"/>
        <v>908.51</v>
      </c>
      <c r="BL6" s="33">
        <f t="shared" si="7"/>
        <v>708.85</v>
      </c>
      <c r="BM6" s="33">
        <f t="shared" si="7"/>
        <v>660.23</v>
      </c>
      <c r="BN6" s="33">
        <f t="shared" si="7"/>
        <v>658.6</v>
      </c>
      <c r="BO6" s="32" t="str">
        <f>IF(BO7="","",IF(BO7="-","【-】","【"&amp;SUBSTITUTE(TEXT(BO7,"#,##0.00"),"-","△")&amp;"】"))</f>
        <v>【776.35】</v>
      </c>
      <c r="BP6" s="33">
        <f>IF(BP7="",NA(),BP7)</f>
        <v>53.86</v>
      </c>
      <c r="BQ6" s="33">
        <f t="shared" ref="BQ6:BY6" si="8">IF(BQ7="",NA(),BQ7)</f>
        <v>54.29</v>
      </c>
      <c r="BR6" s="33">
        <f t="shared" si="8"/>
        <v>54.51</v>
      </c>
      <c r="BS6" s="33">
        <f t="shared" si="8"/>
        <v>56.99</v>
      </c>
      <c r="BT6" s="33">
        <f t="shared" si="8"/>
        <v>61.99</v>
      </c>
      <c r="BU6" s="33">
        <f t="shared" si="8"/>
        <v>83.36</v>
      </c>
      <c r="BV6" s="33">
        <f t="shared" si="8"/>
        <v>84.71</v>
      </c>
      <c r="BW6" s="33">
        <f t="shared" si="8"/>
        <v>89.47</v>
      </c>
      <c r="BX6" s="33">
        <f t="shared" si="8"/>
        <v>88.7</v>
      </c>
      <c r="BY6" s="33">
        <f t="shared" si="8"/>
        <v>88.44</v>
      </c>
      <c r="BZ6" s="32" t="str">
        <f>IF(BZ7="","",IF(BZ7="-","【-】","【"&amp;SUBSTITUTE(TEXT(BZ7,"#,##0.00"),"-","△")&amp;"】"))</f>
        <v>【96.57】</v>
      </c>
      <c r="CA6" s="33">
        <f>IF(CA7="",NA(),CA7)</f>
        <v>174.01</v>
      </c>
      <c r="CB6" s="33">
        <f t="shared" ref="CB6:CJ6" si="9">IF(CB7="",NA(),CB7)</f>
        <v>172.05</v>
      </c>
      <c r="CC6" s="33">
        <f t="shared" si="9"/>
        <v>171.78</v>
      </c>
      <c r="CD6" s="33">
        <f t="shared" si="9"/>
        <v>164.19</v>
      </c>
      <c r="CE6" s="33">
        <f t="shared" si="9"/>
        <v>155.06</v>
      </c>
      <c r="CF6" s="33">
        <f t="shared" si="9"/>
        <v>152.47999999999999</v>
      </c>
      <c r="CG6" s="33">
        <f t="shared" si="9"/>
        <v>148.62</v>
      </c>
      <c r="CH6" s="33">
        <f t="shared" si="9"/>
        <v>143.47999999999999</v>
      </c>
      <c r="CI6" s="33">
        <f t="shared" si="9"/>
        <v>145.05000000000001</v>
      </c>
      <c r="CJ6" s="33">
        <f t="shared" si="9"/>
        <v>147.15</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81.89</v>
      </c>
      <c r="CR6" s="33">
        <f t="shared" si="10"/>
        <v>83.17</v>
      </c>
      <c r="CS6" s="33">
        <f t="shared" si="10"/>
        <v>64.75</v>
      </c>
      <c r="CT6" s="33">
        <f t="shared" si="10"/>
        <v>62.03</v>
      </c>
      <c r="CU6" s="33">
        <f t="shared" si="10"/>
        <v>59.27</v>
      </c>
      <c r="CV6" s="32" t="str">
        <f>IF(CV7="","",IF(CV7="-","【-】","【"&amp;SUBSTITUTE(TEXT(CV7,"#,##0.00"),"-","△")&amp;"】"))</f>
        <v>【60.35】</v>
      </c>
      <c r="CW6" s="33">
        <f>IF(CW7="",NA(),CW7)</f>
        <v>80.069999999999993</v>
      </c>
      <c r="CX6" s="33">
        <f t="shared" ref="CX6:DF6" si="11">IF(CX7="",NA(),CX7)</f>
        <v>80.290000000000006</v>
      </c>
      <c r="CY6" s="33">
        <f t="shared" si="11"/>
        <v>83.69</v>
      </c>
      <c r="CZ6" s="33">
        <f t="shared" si="11"/>
        <v>82.98</v>
      </c>
      <c r="DA6" s="33">
        <f t="shared" si="11"/>
        <v>84.26</v>
      </c>
      <c r="DB6" s="33">
        <f t="shared" si="11"/>
        <v>94.79</v>
      </c>
      <c r="DC6" s="33">
        <f t="shared" si="11"/>
        <v>95.06</v>
      </c>
      <c r="DD6" s="33">
        <f t="shared" si="11"/>
        <v>92.84</v>
      </c>
      <c r="DE6" s="33">
        <f t="shared" si="11"/>
        <v>93.53</v>
      </c>
      <c r="DF6" s="33">
        <f t="shared" si="11"/>
        <v>92.82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0.01</v>
      </c>
      <c r="EE6" s="33">
        <f t="shared" ref="EE6:EM6" si="14">IF(EE7="",NA(),EE7)</f>
        <v>0.03</v>
      </c>
      <c r="EF6" s="33">
        <f t="shared" si="14"/>
        <v>0.02</v>
      </c>
      <c r="EG6" s="33">
        <f t="shared" si="14"/>
        <v>0.17</v>
      </c>
      <c r="EH6" s="33">
        <f t="shared" si="14"/>
        <v>0.08</v>
      </c>
      <c r="EI6" s="33">
        <f t="shared" si="14"/>
        <v>0.19</v>
      </c>
      <c r="EJ6" s="33">
        <f t="shared" si="14"/>
        <v>0.13</v>
      </c>
      <c r="EK6" s="33">
        <f t="shared" si="14"/>
        <v>0.04</v>
      </c>
      <c r="EL6" s="33">
        <f t="shared" si="14"/>
        <v>0.05</v>
      </c>
      <c r="EM6" s="33">
        <f t="shared" si="14"/>
        <v>7.0000000000000007E-2</v>
      </c>
      <c r="EN6" s="32" t="str">
        <f>IF(EN7="","",IF(EN7="-","【-】","【"&amp;SUBSTITUTE(TEXT(EN7,"#,##0.00"),"-","△")&amp;"】"))</f>
        <v>【0.17】</v>
      </c>
    </row>
    <row r="7" spans="1:144" s="34" customFormat="1">
      <c r="A7" s="26"/>
      <c r="B7" s="35">
        <v>2014</v>
      </c>
      <c r="C7" s="35">
        <v>232254</v>
      </c>
      <c r="D7" s="35">
        <v>47</v>
      </c>
      <c r="E7" s="35">
        <v>17</v>
      </c>
      <c r="F7" s="35">
        <v>1</v>
      </c>
      <c r="G7" s="35">
        <v>0</v>
      </c>
      <c r="H7" s="35" t="s">
        <v>96</v>
      </c>
      <c r="I7" s="35" t="s">
        <v>97</v>
      </c>
      <c r="J7" s="35" t="s">
        <v>98</v>
      </c>
      <c r="K7" s="35" t="s">
        <v>99</v>
      </c>
      <c r="L7" s="35" t="s">
        <v>100</v>
      </c>
      <c r="M7" s="36" t="s">
        <v>101</v>
      </c>
      <c r="N7" s="36" t="s">
        <v>102</v>
      </c>
      <c r="O7" s="36">
        <v>60.63</v>
      </c>
      <c r="P7" s="36">
        <v>88.59</v>
      </c>
      <c r="Q7" s="36">
        <v>1566</v>
      </c>
      <c r="R7" s="36">
        <v>70555</v>
      </c>
      <c r="S7" s="36">
        <v>16.309999999999999</v>
      </c>
      <c r="T7" s="36">
        <v>4325.87</v>
      </c>
      <c r="U7" s="36">
        <v>42686</v>
      </c>
      <c r="V7" s="36">
        <v>5.86</v>
      </c>
      <c r="W7" s="36">
        <v>7284.3</v>
      </c>
      <c r="X7" s="36">
        <v>80.77</v>
      </c>
      <c r="Y7" s="36">
        <v>75.87</v>
      </c>
      <c r="Z7" s="36">
        <v>75.05</v>
      </c>
      <c r="AA7" s="36">
        <v>79.83</v>
      </c>
      <c r="AB7" s="36">
        <v>75.31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1288.7</v>
      </c>
      <c r="BF7" s="36">
        <v>1234.4000000000001</v>
      </c>
      <c r="BG7" s="36">
        <v>1173.3800000000001</v>
      </c>
      <c r="BH7" s="36">
        <v>1126.3399999999999</v>
      </c>
      <c r="BI7" s="36">
        <v>947.96</v>
      </c>
      <c r="BJ7" s="36">
        <v>1005</v>
      </c>
      <c r="BK7" s="36">
        <v>908.51</v>
      </c>
      <c r="BL7" s="36">
        <v>708.85</v>
      </c>
      <c r="BM7" s="36">
        <v>660.23</v>
      </c>
      <c r="BN7" s="36">
        <v>658.6</v>
      </c>
      <c r="BO7" s="36">
        <v>776.35</v>
      </c>
      <c r="BP7" s="36">
        <v>53.86</v>
      </c>
      <c r="BQ7" s="36">
        <v>54.29</v>
      </c>
      <c r="BR7" s="36">
        <v>54.51</v>
      </c>
      <c r="BS7" s="36">
        <v>56.99</v>
      </c>
      <c r="BT7" s="36">
        <v>61.99</v>
      </c>
      <c r="BU7" s="36">
        <v>83.36</v>
      </c>
      <c r="BV7" s="36">
        <v>84.71</v>
      </c>
      <c r="BW7" s="36">
        <v>89.47</v>
      </c>
      <c r="BX7" s="36">
        <v>88.7</v>
      </c>
      <c r="BY7" s="36">
        <v>88.44</v>
      </c>
      <c r="BZ7" s="36">
        <v>96.57</v>
      </c>
      <c r="CA7" s="36">
        <v>174.01</v>
      </c>
      <c r="CB7" s="36">
        <v>172.05</v>
      </c>
      <c r="CC7" s="36">
        <v>171.78</v>
      </c>
      <c r="CD7" s="36">
        <v>164.19</v>
      </c>
      <c r="CE7" s="36">
        <v>155.06</v>
      </c>
      <c r="CF7" s="36">
        <v>152.47999999999999</v>
      </c>
      <c r="CG7" s="36">
        <v>148.62</v>
      </c>
      <c r="CH7" s="36">
        <v>143.47999999999999</v>
      </c>
      <c r="CI7" s="36">
        <v>145.05000000000001</v>
      </c>
      <c r="CJ7" s="36">
        <v>147.15</v>
      </c>
      <c r="CK7" s="36">
        <v>142.28</v>
      </c>
      <c r="CL7" s="36" t="s">
        <v>101</v>
      </c>
      <c r="CM7" s="36" t="s">
        <v>101</v>
      </c>
      <c r="CN7" s="36" t="s">
        <v>101</v>
      </c>
      <c r="CO7" s="36" t="s">
        <v>101</v>
      </c>
      <c r="CP7" s="36" t="s">
        <v>101</v>
      </c>
      <c r="CQ7" s="36">
        <v>81.89</v>
      </c>
      <c r="CR7" s="36">
        <v>83.17</v>
      </c>
      <c r="CS7" s="36">
        <v>64.75</v>
      </c>
      <c r="CT7" s="36">
        <v>62.03</v>
      </c>
      <c r="CU7" s="36">
        <v>59.27</v>
      </c>
      <c r="CV7" s="36">
        <v>60.35</v>
      </c>
      <c r="CW7" s="36">
        <v>80.069999999999993</v>
      </c>
      <c r="CX7" s="36">
        <v>80.290000000000006</v>
      </c>
      <c r="CY7" s="36">
        <v>83.69</v>
      </c>
      <c r="CZ7" s="36">
        <v>82.98</v>
      </c>
      <c r="DA7" s="36">
        <v>84.26</v>
      </c>
      <c r="DB7" s="36">
        <v>94.79</v>
      </c>
      <c r="DC7" s="36">
        <v>95.06</v>
      </c>
      <c r="DD7" s="36">
        <v>92.84</v>
      </c>
      <c r="DE7" s="36">
        <v>93.53</v>
      </c>
      <c r="DF7" s="36">
        <v>92.82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0.01</v>
      </c>
      <c r="EE7" s="36">
        <v>0.03</v>
      </c>
      <c r="EF7" s="36">
        <v>0.02</v>
      </c>
      <c r="EG7" s="36">
        <v>0.17</v>
      </c>
      <c r="EH7" s="36">
        <v>0.08</v>
      </c>
      <c r="EI7" s="36">
        <v>0.19</v>
      </c>
      <c r="EJ7" s="36">
        <v>0.13</v>
      </c>
      <c r="EK7" s="36">
        <v>0.04</v>
      </c>
      <c r="EL7" s="36">
        <v>0.05</v>
      </c>
      <c r="EM7" s="36">
        <v>7.0000000000000007E-2</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2016-02-22T11:46:51Z</cp:lastPrinted>
  <dcterms:created xsi:type="dcterms:W3CDTF">2016-02-03T08:53:28Z</dcterms:created>
  <dcterms:modified xsi:type="dcterms:W3CDTF">2016-02-25T04:31:05Z</dcterms:modified>
  <cp:category/>
</cp:coreProperties>
</file>