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6682BB29-6766-4E7A-8618-EA683B859226}" xr6:coauthVersionLast="47" xr6:coauthVersionMax="47" xr10:uidLastSave="{00000000-0000-0000-0000-000000000000}"/>
  <workbookProtection workbookAlgorithmName="SHA-512" workbookHashValue="CEscjbeNiNJSdoMW9dFfgRuBa+2VIs1cUCuZVlQ+ZLK2OQDSI/LhutO7CHvgrfZ4egOoHfcc0MeGksnF0po9xw==" workbookSaltValue="ACaBNnPsA4g377qYU3r2v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H85" i="4"/>
  <c r="G85" i="4"/>
  <c r="F85" i="4"/>
  <c r="BB10" i="4"/>
  <c r="AT10" i="4"/>
  <c r="AL10" i="4"/>
  <c r="BB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<sst xmlns="http://schemas.openxmlformats.org/spreadsheetml/2006/main" count="220" uniqueCount="108">
  <si>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</si>
  <si>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</si>
  <si>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</si>
  <si>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</si>
  <si>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</si>
  <si>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</si>
  <si>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</si>
  <si>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</si>
  <si>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</si>
  <si>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</si>
  <si>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</si>
  <si>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</si>
  <si>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</si>
  <si>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</si>
  <si>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</si>
  <si>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</si>
  <si>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</si>
  <si>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</si>
  <si>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</si>
  <si>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</si>
  <si>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</si>
  <si>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</si>
  <si>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</si>
  <si>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</si>
  <si>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</si>
  <si>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</si>
  <si>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</si>
  <si>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</si>
  <si>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</si>
  <si>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</si>
  <si>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</si>
  <si>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</si>
  <si>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</si>
  <si>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</si>
  <si>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</si>
  <si>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</si>
  <si>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</si>
  <si>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</si>
  <si>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</si>
  <si>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</si>
  <si>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</si>
  <si>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</si>
  <si>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</si>
  <si>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</si>
  <si>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</si>
  <si>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</si>
  <si>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</si>
  <si>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</si>
  <si>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</si>
  <si>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</si>
  <si>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</si>
  <si>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</si>
  <si>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</si>
  <si>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</si>
  <si>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</si>
  <si>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</si>
  <si>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</si>
  <si>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</si>
  <si>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</si>
  <si>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</si>
  <si>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</si>
  <si>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</si>
  <si>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</si>
  <si>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</si>
  <si>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</si>
  <si>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</si>
  <si>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</si>
  <si>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</si>
  <si>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</si>
  <si>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</si>
  <si>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</si>
  <si>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</si>
  <si>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</si>
  <si>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</si>
  <si>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</si>
  <si>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</si>
  <si>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</si>
  <si>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</si>
  <si>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</si>
  <si>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</si>
  <si>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</si>
  <si>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</si>
  <si>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</si>
  <si>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</si>
  <si>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</si>
  <si>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</si>
  <si>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</si>
  <si>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</si>
  <si>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</si>
  <si>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</si>
  <si>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</si>
  <si>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</si>
  <si>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</si>
  <si>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</si>
  <si>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</si>
  <si>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</si>
  <si>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</si>
  <si>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</si>
  <si>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</si>
  <si>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</si>
  <si>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</si>
  <si>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</si>
  <si>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</si>
  <si>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</si>
  <si>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</si>
  <si>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は、100％を越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を製造するにあたり費用対効果も高い水準を維持している。
・③流動比率は、各年度により多少の変動が見られるものの各年度200％を越えており、流動負債に対して流動資産の確保が行えている。また、④企業債残高対給水収益比率が毎年度低下していっていることから、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60" eb="265">
      <t>ヒヨウタイコウカ</t>
    </rPh>
    <rPh sb="266" eb="267">
      <t>タカ</t>
    </rPh>
    <rPh sb="268" eb="270">
      <t>スイジュン</t>
    </rPh>
    <rPh sb="271" eb="273">
      <t>イジ</t>
    </rPh>
    <rPh sb="281" eb="283">
      <t>リュウドウ</t>
    </rPh>
    <rPh sb="283" eb="285">
      <t>ヒリツ</t>
    </rPh>
    <rPh sb="287" eb="288">
      <t>カク</t>
    </rPh>
    <rPh sb="288" eb="290">
      <t>ネンド</t>
    </rPh>
    <rPh sb="293" eb="295">
      <t>タショウ</t>
    </rPh>
    <rPh sb="296" eb="298">
      <t>ヘンドウ</t>
    </rPh>
    <rPh sb="299" eb="300">
      <t>ミ</t>
    </rPh>
    <rPh sb="306" eb="309">
      <t>カクネンド</t>
    </rPh>
    <rPh sb="314" eb="315">
      <t>コ</t>
    </rPh>
    <rPh sb="320" eb="322">
      <t>リュウドウ</t>
    </rPh>
    <rPh sb="322" eb="324">
      <t>フサイ</t>
    </rPh>
    <rPh sb="325" eb="326">
      <t>タイ</t>
    </rPh>
    <rPh sb="328" eb="330">
      <t>リュウドウ</t>
    </rPh>
    <rPh sb="330" eb="332">
      <t>シサン</t>
    </rPh>
    <rPh sb="333" eb="335">
      <t>カクホ</t>
    </rPh>
    <rPh sb="336" eb="337">
      <t>オコナ</t>
    </rPh>
    <rPh sb="346" eb="348">
      <t>キギョウ</t>
    </rPh>
    <rPh sb="348" eb="349">
      <t>サイ</t>
    </rPh>
    <rPh sb="349" eb="351">
      <t>ザンダカ</t>
    </rPh>
    <rPh sb="351" eb="352">
      <t>タイ</t>
    </rPh>
    <rPh sb="352" eb="354">
      <t>キュウスイ</t>
    </rPh>
    <rPh sb="354" eb="356">
      <t>シュウエキ</t>
    </rPh>
    <rPh sb="356" eb="358">
      <t>ヒリツ</t>
    </rPh>
    <rPh sb="359" eb="362">
      <t>マイネンド</t>
    </rPh>
    <rPh sb="362" eb="364">
      <t>テイカ</t>
    </rPh>
    <rPh sb="376" eb="378">
      <t>テキセツ</t>
    </rPh>
    <rPh sb="379" eb="381">
      <t>キギョウ</t>
    </rPh>
    <rPh sb="381" eb="382">
      <t>サイ</t>
    </rPh>
    <rPh sb="383" eb="385">
      <t>カリイレ</t>
    </rPh>
    <rPh sb="386" eb="388">
      <t>ショウカン</t>
    </rPh>
    <rPh sb="389" eb="390">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</si>
  <si>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</si>
  <si>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同様に年間配水量も減少していることから、今後も、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6">
      <t>ドウヨウ</t>
    </rPh>
    <rPh sb="107" eb="109">
      <t>ネンカン</t>
    </rPh>
    <rPh sb="109" eb="111">
      <t>ハイスイ</t>
    </rPh>
    <rPh sb="111" eb="112">
      <t>リョウ</t>
    </rPh>
    <rPh sb="113" eb="115">
      <t>ゲンショウ</t>
    </rPh>
    <rPh sb="124" eb="126">
      <t>コンゴ</t>
    </rPh>
    <rPh sb="128" eb="130">
      <t>キュウスイ</t>
    </rPh>
    <rPh sb="130" eb="132">
      <t>シュウエキ</t>
    </rPh>
    <rPh sb="132" eb="133">
      <t>オヨ</t>
    </rPh>
    <rPh sb="134" eb="136">
      <t>ネンカン</t>
    </rPh>
    <rPh sb="136" eb="138">
      <t>ハイスイ</t>
    </rPh>
    <rPh sb="138" eb="139">
      <t>リョウ</t>
    </rPh>
    <rPh sb="140" eb="142">
      <t>ドウコウ</t>
    </rPh>
    <rPh sb="143" eb="144">
      <t>トク</t>
    </rPh>
    <rPh sb="145" eb="147">
      <t>チュウシ</t>
    </rPh>
    <rPh sb="148" eb="150">
      <t>コウリョ</t>
    </rPh>
    <rPh sb="170" eb="172">
      <t>ロウキュウ</t>
    </rPh>
    <rPh sb="172" eb="173">
      <t>カ</t>
    </rPh>
    <rPh sb="179" eb="181">
      <t>コンゴ</t>
    </rPh>
    <rPh sb="182" eb="183">
      <t>カク</t>
    </rPh>
    <rPh sb="183" eb="185">
      <t>セイビ</t>
    </rPh>
    <rPh sb="185" eb="187">
      <t>ジギョウ</t>
    </rPh>
    <rPh sb="188" eb="190">
      <t>テキセツ</t>
    </rPh>
    <rPh sb="191" eb="193">
      <t>ケイカク</t>
    </rPh>
    <rPh sb="194" eb="196">
      <t>ジッシ</t>
    </rPh>
    <rPh sb="220" eb="222">
      <t>ジュンジ</t>
    </rPh>
    <rPh sb="222" eb="224">
      <t>タイオウ</t>
    </rPh>
    <rPh sb="228" eb="230">
      <t>ヒツヨウ</t>
    </rPh>
    <rPh sb="236" eb="238">
      <t>イジョウ</t>
    </rPh>
    <rPh sb="243" eb="245">
      <t>ショウライ</t>
    </rPh>
    <rPh sb="250" eb="252">
      <t>アンゼン</t>
    </rPh>
    <rPh sb="253" eb="255">
      <t>アンシン</t>
    </rPh>
    <rPh sb="256" eb="257">
      <t>ミズ</t>
    </rPh>
    <rPh sb="258" eb="260">
      <t>テイレン</t>
    </rPh>
    <rPh sb="261" eb="263">
      <t>カカク</t>
    </rPh>
    <rPh sb="264" eb="266">
      <t>アンテイ</t>
    </rPh>
    <rPh sb="266" eb="267">
      <t>テキ</t>
    </rPh>
    <rPh sb="268" eb="270">
      <t>キョウキュウ</t>
    </rPh>
    <rPh sb="296" eb="298">
      <t>タイオウ</t>
    </rPh>
    <rPh sb="303" eb="305">
      <t>ザイゲン</t>
    </rPh>
    <rPh sb="305" eb="307">
      <t>カクホ</t>
    </rPh>
    <rPh sb="308" eb="310">
      <t>テキセツ</t>
    </rPh>
    <rPh sb="311" eb="312">
      <t>オコナ</t>
    </rPh>
    <rPh sb="316" eb="318">
      <t>ヒツヨウ</t>
    </rPh>
    <rPh sb="324" eb="326">
      <t>ケイエイ</t>
    </rPh>
    <rPh sb="326" eb="328">
      <t>センリャク</t>
    </rPh>
    <rPh sb="334" eb="336">
      <t>レイワ</t>
    </rPh>
    <rPh sb="337" eb="339">
      <t>ネンド</t>
    </rPh>
    <rPh sb="340" eb="342">
      <t>サクテイ</t>
    </rPh>
    <rPh sb="342" eb="3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</si>
</sst>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0.89</c:v>
                </c:pt>
                <c:pt idx="1">
                  <c:v>1</c:v>
                </c:pt>
                <c:pt idx="2">
                  <c:v>0.54</c:v>
                </c:pt>
                <c:pt idx="3">
                  <c:v>0.49</c:v>
                </c:pt>
                <c:pt idx="4">
                  <c:v>0.45</c:v>
                </c:pt>
              </c:numCache>
            </c:numRef>
          </c:val>
          <c:extLst>
            <c:ext xmlns:c16="http://schemas.microsoft.com/office/drawing/2014/chart" uri="{C3380CC4-5D6E-409C-BE32-E72D297353CC}">
              <c16:uniqueId val="{00000000-B26D-436A-8A68-ECBA36CDD3EC}"/>
            </c:ext>
          </c:extLst>
        </c:ser>
        <c:dLbls>
          <c:showLegendKey val="0"/>
          <c:showVal val="0"/>
          <c:showCatName val="0"/>
          <c:showSerName val="0"/>
          <c:showPercent val="0"/>
          <c:showBubbleSize val="0"/>
        </c:dLbls>
        <c:gapWidth val="150"/>
        <c:axId val="313903456"/>
        <c:axId val="31390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B26D-436A-8A68-ECBA36CDD3EC}"/>
            </c:ext>
          </c:extLst>
        </c:ser>
        <c:dLbls>
          <c:showLegendKey val="0"/>
          <c:showVal val="0"/>
          <c:showCatName val="0"/>
          <c:showSerName val="0"/>
          <c:showPercent val="0"/>
          <c:showBubbleSize val="0"/>
        </c:dLbls>
        <c:marker val="1"/>
        <c:smooth val="0"/>
        <c:axId val="313903456"/>
        <c:axId val="313903848"/>
      </c:lineChart>
      <c:dateAx>
        <c:axId val="313903456"/>
        <c:scaling>
          <c:orientation val="minMax"/>
        </c:scaling>
        <c:delete val="1"/>
        <c:axPos val="b"/>
        <c:numFmt formatCode="ge" sourceLinked="1"/>
        <c:majorTickMark val="none"/>
        <c:minorTickMark val="none"/>
        <c:tickLblPos val="none"/>
        <c:crossAx val="313903848"/>
        <c:crosses val="autoZero"/>
        <c:auto val="1"/>
        <c:lblOffset val="100"/>
        <c:baseTimeUnit val="years"/>
      </c:dateAx>
      <c:valAx>
        <c:axId val="31390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80.599999999999994</c:v>
                </c:pt>
                <c:pt idx="1">
                  <c:v>80.34</c:v>
                </c:pt>
                <c:pt idx="2">
                  <c:v>81</c:v>
                </c:pt>
                <c:pt idx="3">
                  <c:v>81.16</c:v>
                </c:pt>
                <c:pt idx="4">
                  <c:v>81.3</c:v>
                </c:pt>
              </c:numCache>
            </c:numRef>
          </c:val>
          <c:extLst>
            <c:ext xmlns:c16="http://schemas.microsoft.com/office/drawing/2014/chart" uri="{C3380CC4-5D6E-409C-BE32-E72D297353CC}">
              <c16:uniqueId val="{00000000-E59B-42F9-B23C-DAA602D595FF}"/>
            </c:ext>
          </c:extLst>
        </c:ser>
        <c:dLbls>
          <c:showLegendKey val="0"/>
          <c:showVal val="0"/>
          <c:showCatName val="0"/>
          <c:showSerName val="0"/>
          <c:showPercent val="0"/>
          <c:showBubbleSize val="0"/>
        </c:dLbls>
        <c:gapWidth val="150"/>
        <c:axId val="316437272"/>
        <c:axId val="3164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E59B-42F9-B23C-DAA602D595FF}"/>
            </c:ext>
          </c:extLst>
        </c:ser>
        <c:dLbls>
          <c:showLegendKey val="0"/>
          <c:showVal val="0"/>
          <c:showCatName val="0"/>
          <c:showSerName val="0"/>
          <c:showPercent val="0"/>
          <c:showBubbleSize val="0"/>
        </c:dLbls>
        <c:marker val="1"/>
        <c:smooth val="0"/>
        <c:axId val="316437272"/>
        <c:axId val="316434528"/>
      </c:lineChart>
      <c:dateAx>
        <c:axId val="316437272"/>
        <c:scaling>
          <c:orientation val="minMax"/>
        </c:scaling>
        <c:delete val="1"/>
        <c:axPos val="b"/>
        <c:numFmt formatCode="ge" sourceLinked="1"/>
        <c:majorTickMark val="none"/>
        <c:minorTickMark val="none"/>
        <c:tickLblPos val="none"/>
        <c:crossAx val="316434528"/>
        <c:crosses val="autoZero"/>
        <c:auto val="1"/>
        <c:lblOffset val="100"/>
        <c:baseTimeUnit val="years"/>
      </c:dateAx>
      <c:valAx>
        <c:axId val="3164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92.95</c:v>
                </c:pt>
                <c:pt idx="1">
                  <c:v>92.97</c:v>
                </c:pt>
                <c:pt idx="2">
                  <c:v>93.02</c:v>
                </c:pt>
                <c:pt idx="3">
                  <c:v>93.07</c:v>
                </c:pt>
                <c:pt idx="4">
                  <c:v>93.08</c:v>
                </c:pt>
              </c:numCache>
            </c:numRef>
          </c:val>
          <c:extLst>
            <c:ext xmlns:c16="http://schemas.microsoft.com/office/drawing/2014/chart" uri="{C3380CC4-5D6E-409C-BE32-E72D297353CC}">
              <c16:uniqueId val="{00000000-831F-4A64-965D-F3B788D1F14E}"/>
            </c:ext>
          </c:extLst>
        </c:ser>
        <c:dLbls>
          <c:showLegendKey val="0"/>
          <c:showVal val="0"/>
          <c:showCatName val="0"/>
          <c:showSerName val="0"/>
          <c:showPercent val="0"/>
          <c:showBubbleSize val="0"/>
        </c:dLbls>
        <c:gapWidth val="150"/>
        <c:axId val="316436096"/>
        <c:axId val="3164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831F-4A64-965D-F3B788D1F14E}"/>
            </c:ext>
          </c:extLst>
        </c:ser>
        <c:dLbls>
          <c:showLegendKey val="0"/>
          <c:showVal val="0"/>
          <c:showCatName val="0"/>
          <c:showSerName val="0"/>
          <c:showPercent val="0"/>
          <c:showBubbleSize val="0"/>
        </c:dLbls>
        <c:marker val="1"/>
        <c:smooth val="0"/>
        <c:axId val="316436096"/>
        <c:axId val="316436880"/>
      </c:lineChart>
      <c:dateAx>
        <c:axId val="316436096"/>
        <c:scaling>
          <c:orientation val="minMax"/>
        </c:scaling>
        <c:delete val="1"/>
        <c:axPos val="b"/>
        <c:numFmt formatCode="ge" sourceLinked="1"/>
        <c:majorTickMark val="none"/>
        <c:minorTickMark val="none"/>
        <c:tickLblPos val="none"/>
        <c:crossAx val="316436880"/>
        <c:crosses val="autoZero"/>
        <c:auto val="1"/>
        <c:lblOffset val="100"/>
        <c:baseTimeUnit val="years"/>
      </c:dateAx>
      <c:valAx>
        <c:axId val="3164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112.14</c:v>
                </c:pt>
                <c:pt idx="1">
                  <c:v>109.97</c:v>
                </c:pt>
                <c:pt idx="2">
                  <c:v>112.28</c:v>
                </c:pt>
                <c:pt idx="3">
                  <c:v>111.38</c:v>
                </c:pt>
                <c:pt idx="4">
                  <c:v>110.87</c:v>
                </c:pt>
              </c:numCache>
            </c:numRef>
          </c:val>
          <c:extLst>
            <c:ext xmlns:c16="http://schemas.microsoft.com/office/drawing/2014/chart" uri="{C3380CC4-5D6E-409C-BE32-E72D297353CC}">
              <c16:uniqueId val="{00000000-3836-47A1-B836-EBA1932F30E4}"/>
            </c:ext>
          </c:extLst>
        </c:ser>
        <c:dLbls>
          <c:showLegendKey val="0"/>
          <c:showVal val="0"/>
          <c:showCatName val="0"/>
          <c:showSerName val="0"/>
          <c:showPercent val="0"/>
          <c:showBubbleSize val="0"/>
        </c:dLbls>
        <c:gapWidth val="150"/>
        <c:axId val="313901888"/>
        <c:axId val="3139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3836-47A1-B836-EBA1932F30E4}"/>
            </c:ext>
          </c:extLst>
        </c:ser>
        <c:dLbls>
          <c:showLegendKey val="0"/>
          <c:showVal val="0"/>
          <c:showCatName val="0"/>
          <c:showSerName val="0"/>
          <c:showPercent val="0"/>
          <c:showBubbleSize val="0"/>
        </c:dLbls>
        <c:marker val="1"/>
        <c:smooth val="0"/>
        <c:axId val="313901888"/>
        <c:axId val="313905416"/>
      </c:lineChart>
      <c:dateAx>
        <c:axId val="313901888"/>
        <c:scaling>
          <c:orientation val="minMax"/>
        </c:scaling>
        <c:delete val="1"/>
        <c:axPos val="b"/>
        <c:numFmt formatCode="ge" sourceLinked="1"/>
        <c:majorTickMark val="none"/>
        <c:minorTickMark val="none"/>
        <c:tickLblPos val="none"/>
        <c:crossAx val="313905416"/>
        <c:crosses val="autoZero"/>
        <c:auto val="1"/>
        <c:lblOffset val="100"/>
        <c:baseTimeUnit val="years"/>
      </c:dateAx>
      <c:valAx>
        <c:axId val="31390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9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48.79</c:v>
                </c:pt>
                <c:pt idx="1">
                  <c:v>49.61</c:v>
                </c:pt>
                <c:pt idx="2">
                  <c:v>50.71</c:v>
                </c:pt>
                <c:pt idx="3">
                  <c:v>51.87</c:v>
                </c:pt>
                <c:pt idx="4">
                  <c:v>53.22</c:v>
                </c:pt>
              </c:numCache>
            </c:numRef>
          </c:val>
          <c:extLst>
            <c:ext xmlns:c16="http://schemas.microsoft.com/office/drawing/2014/chart" uri="{C3380CC4-5D6E-409C-BE32-E72D297353CC}">
              <c16:uniqueId val="{00000000-F7A5-4B5B-AB25-94C5D8D9B104}"/>
            </c:ext>
          </c:extLst>
        </c:ser>
        <c:dLbls>
          <c:showLegendKey val="0"/>
          <c:showVal val="0"/>
          <c:showCatName val="0"/>
          <c:showSerName val="0"/>
          <c:showPercent val="0"/>
          <c:showBubbleSize val="0"/>
        </c:dLbls>
        <c:gapWidth val="150"/>
        <c:axId val="316152232"/>
        <c:axId val="31614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F7A5-4B5B-AB25-94C5D8D9B104}"/>
            </c:ext>
          </c:extLst>
        </c:ser>
        <c:dLbls>
          <c:showLegendKey val="0"/>
          <c:showVal val="0"/>
          <c:showCatName val="0"/>
          <c:showSerName val="0"/>
          <c:showPercent val="0"/>
          <c:showBubbleSize val="0"/>
        </c:dLbls>
        <c:marker val="1"/>
        <c:smooth val="0"/>
        <c:axId val="316152232"/>
        <c:axId val="316147528"/>
      </c:lineChart>
      <c:dateAx>
        <c:axId val="316152232"/>
        <c:scaling>
          <c:orientation val="minMax"/>
        </c:scaling>
        <c:delete val="1"/>
        <c:axPos val="b"/>
        <c:numFmt formatCode="ge" sourceLinked="1"/>
        <c:majorTickMark val="none"/>
        <c:minorTickMark val="none"/>
        <c:tickLblPos val="none"/>
        <c:crossAx val="316147528"/>
        <c:crosses val="autoZero"/>
        <c:auto val="1"/>
        <c:lblOffset val="100"/>
        <c:baseTimeUnit val="years"/>
      </c:dateAx>
      <c:valAx>
        <c:axId val="31614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5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18.27</c:v>
                </c:pt>
                <c:pt idx="1">
                  <c:v>19.489999999999998</c:v>
                </c:pt>
                <c:pt idx="2">
                  <c:v>20.85</c:v>
                </c:pt>
                <c:pt idx="3">
                  <c:v>22.67</c:v>
                </c:pt>
                <c:pt idx="4">
                  <c:v>24.29</c:v>
                </c:pt>
              </c:numCache>
            </c:numRef>
          </c:val>
          <c:extLst>
            <c:ext xmlns:c16="http://schemas.microsoft.com/office/drawing/2014/chart" uri="{C3380CC4-5D6E-409C-BE32-E72D297353CC}">
              <c16:uniqueId val="{00000000-E40E-4423-A1E4-ED3C485BC755}"/>
            </c:ext>
          </c:extLst>
        </c:ser>
        <c:dLbls>
          <c:showLegendKey val="0"/>
          <c:showVal val="0"/>
          <c:showCatName val="0"/>
          <c:showSerName val="0"/>
          <c:showPercent val="0"/>
          <c:showBubbleSize val="0"/>
        </c:dLbls>
        <c:gapWidth val="150"/>
        <c:axId val="316150664"/>
        <c:axId val="3161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E40E-4423-A1E4-ED3C485BC755}"/>
            </c:ext>
          </c:extLst>
        </c:ser>
        <c:dLbls>
          <c:showLegendKey val="0"/>
          <c:showVal val="0"/>
          <c:showCatName val="0"/>
          <c:showSerName val="0"/>
          <c:showPercent val="0"/>
          <c:showBubbleSize val="0"/>
        </c:dLbls>
        <c:marker val="1"/>
        <c:smooth val="0"/>
        <c:axId val="316150664"/>
        <c:axId val="316147920"/>
      </c:lineChart>
      <c:dateAx>
        <c:axId val="316150664"/>
        <c:scaling>
          <c:orientation val="minMax"/>
        </c:scaling>
        <c:delete val="1"/>
        <c:axPos val="b"/>
        <c:numFmt formatCode="ge" sourceLinked="1"/>
        <c:majorTickMark val="none"/>
        <c:minorTickMark val="none"/>
        <c:tickLblPos val="none"/>
        <c:crossAx val="316147920"/>
        <c:crosses val="autoZero"/>
        <c:auto val="1"/>
        <c:lblOffset val="100"/>
        <c:baseTimeUnit val="years"/>
      </c:dateAx>
      <c:valAx>
        <c:axId val="3161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8-4968-8C13-32C1DDB38207}"/>
            </c:ext>
          </c:extLst>
        </c:ser>
        <c:dLbls>
          <c:showLegendKey val="0"/>
          <c:showVal val="0"/>
          <c:showCatName val="0"/>
          <c:showSerName val="0"/>
          <c:showPercent val="0"/>
          <c:showBubbleSize val="0"/>
        </c:dLbls>
        <c:gapWidth val="150"/>
        <c:axId val="316148312"/>
        <c:axId val="3161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2D8-4968-8C13-32C1DDB38207}"/>
            </c:ext>
          </c:extLst>
        </c:ser>
        <c:dLbls>
          <c:showLegendKey val="0"/>
          <c:showVal val="0"/>
          <c:showCatName val="0"/>
          <c:showSerName val="0"/>
          <c:showPercent val="0"/>
          <c:showBubbleSize val="0"/>
        </c:dLbls>
        <c:marker val="1"/>
        <c:smooth val="0"/>
        <c:axId val="316148312"/>
        <c:axId val="316148704"/>
      </c:lineChart>
      <c:dateAx>
        <c:axId val="316148312"/>
        <c:scaling>
          <c:orientation val="minMax"/>
        </c:scaling>
        <c:delete val="1"/>
        <c:axPos val="b"/>
        <c:numFmt formatCode="ge" sourceLinked="1"/>
        <c:majorTickMark val="none"/>
        <c:minorTickMark val="none"/>
        <c:tickLblPos val="none"/>
        <c:crossAx val="316148704"/>
        <c:crosses val="autoZero"/>
        <c:auto val="1"/>
        <c:lblOffset val="100"/>
        <c:baseTimeUnit val="years"/>
      </c:dateAx>
      <c:valAx>
        <c:axId val="31614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299.2</c:v>
                </c:pt>
                <c:pt idx="1">
                  <c:v>299.25</c:v>
                </c:pt>
                <c:pt idx="2">
                  <c:v>336.25</c:v>
                </c:pt>
                <c:pt idx="3">
                  <c:v>288.07</c:v>
                </c:pt>
                <c:pt idx="4">
                  <c:v>259.85000000000002</c:v>
                </c:pt>
              </c:numCache>
            </c:numRef>
          </c:val>
          <c:extLst>
            <c:ext xmlns:c16="http://schemas.microsoft.com/office/drawing/2014/chart" uri="{C3380CC4-5D6E-409C-BE32-E72D297353CC}">
              <c16:uniqueId val="{00000000-C348-4731-B1FE-8F020454A674}"/>
            </c:ext>
          </c:extLst>
        </c:ser>
        <c:dLbls>
          <c:showLegendKey val="0"/>
          <c:showVal val="0"/>
          <c:showCatName val="0"/>
          <c:showSerName val="0"/>
          <c:showPercent val="0"/>
          <c:showBubbleSize val="0"/>
        </c:dLbls>
        <c:gapWidth val="150"/>
        <c:axId val="316149096"/>
        <c:axId val="3161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C348-4731-B1FE-8F020454A674}"/>
            </c:ext>
          </c:extLst>
        </c:ser>
        <c:dLbls>
          <c:showLegendKey val="0"/>
          <c:showVal val="0"/>
          <c:showCatName val="0"/>
          <c:showSerName val="0"/>
          <c:showPercent val="0"/>
          <c:showBubbleSize val="0"/>
        </c:dLbls>
        <c:marker val="1"/>
        <c:smooth val="0"/>
        <c:axId val="316149096"/>
        <c:axId val="316149880"/>
      </c:lineChart>
      <c:dateAx>
        <c:axId val="316149096"/>
        <c:scaling>
          <c:orientation val="minMax"/>
        </c:scaling>
        <c:delete val="1"/>
        <c:axPos val="b"/>
        <c:numFmt formatCode="ge" sourceLinked="1"/>
        <c:majorTickMark val="none"/>
        <c:minorTickMark val="none"/>
        <c:tickLblPos val="none"/>
        <c:crossAx val="316149880"/>
        <c:crosses val="autoZero"/>
        <c:auto val="1"/>
        <c:lblOffset val="100"/>
        <c:baseTimeUnit val="years"/>
      </c:dateAx>
      <c:valAx>
        <c:axId val="31614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111.73</c:v>
                </c:pt>
                <c:pt idx="1">
                  <c:v>107.02</c:v>
                </c:pt>
                <c:pt idx="2">
                  <c:v>103.13</c:v>
                </c:pt>
                <c:pt idx="3">
                  <c:v>99.98</c:v>
                </c:pt>
                <c:pt idx="4">
                  <c:v>90.05</c:v>
                </c:pt>
              </c:numCache>
            </c:numRef>
          </c:val>
          <c:extLst>
            <c:ext xmlns:c16="http://schemas.microsoft.com/office/drawing/2014/chart" uri="{C3380CC4-5D6E-409C-BE32-E72D297353CC}">
              <c16:uniqueId val="{00000000-574E-4C43-9FFA-6E5276AA426E}"/>
            </c:ext>
          </c:extLst>
        </c:ser>
        <c:dLbls>
          <c:showLegendKey val="0"/>
          <c:showVal val="0"/>
          <c:showCatName val="0"/>
          <c:showSerName val="0"/>
          <c:showPercent val="0"/>
          <c:showBubbleSize val="0"/>
        </c:dLbls>
        <c:gapWidth val="150"/>
        <c:axId val="316145568"/>
        <c:axId val="3161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574E-4C43-9FFA-6E5276AA426E}"/>
            </c:ext>
          </c:extLst>
        </c:ser>
        <c:dLbls>
          <c:showLegendKey val="0"/>
          <c:showVal val="0"/>
          <c:showCatName val="0"/>
          <c:showSerName val="0"/>
          <c:showPercent val="0"/>
          <c:showBubbleSize val="0"/>
        </c:dLbls>
        <c:marker val="1"/>
        <c:smooth val="0"/>
        <c:axId val="316145568"/>
        <c:axId val="316151840"/>
      </c:lineChart>
      <c:dateAx>
        <c:axId val="316145568"/>
        <c:scaling>
          <c:orientation val="minMax"/>
        </c:scaling>
        <c:delete val="1"/>
        <c:axPos val="b"/>
        <c:numFmt formatCode="ge" sourceLinked="1"/>
        <c:majorTickMark val="none"/>
        <c:minorTickMark val="none"/>
        <c:tickLblPos val="none"/>
        <c:crossAx val="316151840"/>
        <c:crosses val="autoZero"/>
        <c:auto val="1"/>
        <c:lblOffset val="100"/>
        <c:baseTimeUnit val="years"/>
      </c:dateAx>
      <c:valAx>
        <c:axId val="31615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113.09</c:v>
                </c:pt>
                <c:pt idx="1">
                  <c:v>110.29</c:v>
                </c:pt>
                <c:pt idx="2">
                  <c:v>112.7</c:v>
                </c:pt>
                <c:pt idx="3">
                  <c:v>111.73</c:v>
                </c:pt>
                <c:pt idx="4">
                  <c:v>111.6</c:v>
                </c:pt>
              </c:numCache>
            </c:numRef>
          </c:val>
          <c:extLst>
            <c:ext xmlns:c16="http://schemas.microsoft.com/office/drawing/2014/chart" uri="{C3380CC4-5D6E-409C-BE32-E72D297353CC}">
              <c16:uniqueId val="{00000000-D585-4E74-BD0A-B1D53D458979}"/>
            </c:ext>
          </c:extLst>
        </c:ser>
        <c:dLbls>
          <c:showLegendKey val="0"/>
          <c:showVal val="0"/>
          <c:showCatName val="0"/>
          <c:showSerName val="0"/>
          <c:showPercent val="0"/>
          <c:showBubbleSize val="0"/>
        </c:dLbls>
        <c:gapWidth val="150"/>
        <c:axId val="316431000"/>
        <c:axId val="3164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D585-4E74-BD0A-B1D53D458979}"/>
            </c:ext>
          </c:extLst>
        </c:ser>
        <c:dLbls>
          <c:showLegendKey val="0"/>
          <c:showVal val="0"/>
          <c:showCatName val="0"/>
          <c:showSerName val="0"/>
          <c:showPercent val="0"/>
          <c:showBubbleSize val="0"/>
        </c:dLbls>
        <c:marker val="1"/>
        <c:smooth val="0"/>
        <c:axId val="316431000"/>
        <c:axId val="316432960"/>
      </c:lineChart>
      <c:dateAx>
        <c:axId val="316431000"/>
        <c:scaling>
          <c:orientation val="minMax"/>
        </c:scaling>
        <c:delete val="1"/>
        <c:axPos val="b"/>
        <c:numFmt formatCode="ge" sourceLinked="1"/>
        <c:majorTickMark val="none"/>
        <c:minorTickMark val="none"/>
        <c:tickLblPos val="none"/>
        <c:crossAx val="316432960"/>
        <c:crosses val="autoZero"/>
        <c:auto val="1"/>
        <c:lblOffset val="100"/>
        <c:baseTimeUnit val="years"/>
      </c:dateAx>
      <c:valAx>
        <c:axId val="3164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120.18</c:v>
                </c:pt>
                <c:pt idx="1">
                  <c:v>123.21</c:v>
                </c:pt>
                <c:pt idx="2">
                  <c:v>120.89</c:v>
                </c:pt>
                <c:pt idx="3">
                  <c:v>122.41</c:v>
                </c:pt>
                <c:pt idx="4">
                  <c:v>122.95</c:v>
                </c:pt>
              </c:numCache>
            </c:numRef>
          </c:val>
          <c:extLst>
            <c:ext xmlns:c16="http://schemas.microsoft.com/office/drawing/2014/chart" uri="{C3380CC4-5D6E-409C-BE32-E72D297353CC}">
              <c16:uniqueId val="{00000000-680A-402A-917C-5CDDF5AAD6AC}"/>
            </c:ext>
          </c:extLst>
        </c:ser>
        <c:dLbls>
          <c:showLegendKey val="0"/>
          <c:showVal val="0"/>
          <c:showCatName val="0"/>
          <c:showSerName val="0"/>
          <c:showPercent val="0"/>
          <c:showBubbleSize val="0"/>
        </c:dLbls>
        <c:gapWidth val="150"/>
        <c:axId val="316433352"/>
        <c:axId val="3164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680A-402A-917C-5CDDF5AAD6AC}"/>
            </c:ext>
          </c:extLst>
        </c:ser>
        <c:dLbls>
          <c:showLegendKey val="0"/>
          <c:showVal val="0"/>
          <c:showCatName val="0"/>
          <c:showSerName val="0"/>
          <c:showPercent val="0"/>
          <c:showBubbleSize val="0"/>
        </c:dLbls>
        <c:marker val="1"/>
        <c:smooth val="0"/>
        <c:axId val="316433352"/>
        <c:axId val="316436488"/>
      </c:lineChart>
      <c:dateAx>
        <c:axId val="316433352"/>
        <c:scaling>
          <c:orientation val="minMax"/>
        </c:scaling>
        <c:delete val="1"/>
        <c:axPos val="b"/>
        <c:numFmt formatCode="ge" sourceLinked="1"/>
        <c:majorTickMark val="none"/>
        <c:minorTickMark val="none"/>
        <c:tickLblPos val="none"/>
        <c:crossAx val="316436488"/>
        <c:crosses val="autoZero"/>
        <c:auto val="1"/>
        <c:lblOffset val="100"/>
        <c:baseTimeUnit val="years"/>
      </c:dateAx>
      <c:valAx>
        <c:axId val="3164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2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2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90" t="str">
        <f>データ!H6</f>
        <v>愛知県　豊橋市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2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A1</v>
      </c>
      <c r="X8" s="88"/>
      <c r="Y8" s="88"/>
      <c r="Z8" s="88"/>
      <c r="AA8" s="88"/>
      <c r="AB8" s="88"/>
      <c r="AC8" s="88"/>
      <c r="AD8" s="88" t="str">
        <f>データ!$M$6</f>
        <v>自治体職員</v>
      </c>
      <c r="AE8" s="88"/>
      <c r="AF8" s="88"/>
      <c r="AG8" s="88"/>
      <c r="AH8" s="88"/>
      <c r="AI8" s="88"/>
      <c r="AJ8" s="88"/>
      <c r="AK8" s="4"/>
      <c r="AL8" s="76">
        <f>データ!$R$6</f>
        <v>377303</v>
      </c>
      <c r="AM8" s="76"/>
      <c r="AN8" s="76"/>
      <c r="AO8" s="76"/>
      <c r="AP8" s="76"/>
      <c r="AQ8" s="76"/>
      <c r="AR8" s="76"/>
      <c r="AS8" s="76"/>
      <c r="AT8" s="72">
        <f>データ!$S$6</f>
        <v>261.86</v>
      </c>
      <c r="AU8" s="73"/>
      <c r="AV8" s="73"/>
      <c r="AW8" s="73"/>
      <c r="AX8" s="73"/>
      <c r="AY8" s="73"/>
      <c r="AZ8" s="73"/>
      <c r="BA8" s="73"/>
      <c r="BB8" s="75">
        <f>データ!$T$6</f>
        <v>1440.86</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2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25">
      <c r="A10" s="2"/>
      <c r="B10" s="72" t="str">
        <f>データ!$N$6</f>
        <v>-</v>
      </c>
      <c r="C10" s="73"/>
      <c r="D10" s="73"/>
      <c r="E10" s="73"/>
      <c r="F10" s="73"/>
      <c r="G10" s="73"/>
      <c r="H10" s="73"/>
      <c r="I10" s="72">
        <f>データ!$O$6</f>
        <v>85.94</v>
      </c>
      <c r="J10" s="73"/>
      <c r="K10" s="73"/>
      <c r="L10" s="73"/>
      <c r="M10" s="73"/>
      <c r="N10" s="73"/>
      <c r="O10" s="74"/>
      <c r="P10" s="75">
        <f>データ!$P$6</f>
        <v>99.72</v>
      </c>
      <c r="Q10" s="75"/>
      <c r="R10" s="75"/>
      <c r="S10" s="75"/>
      <c r="T10" s="75"/>
      <c r="U10" s="75"/>
      <c r="V10" s="75"/>
      <c r="W10" s="76">
        <f>データ!$Q$6</f>
        <v>1479</v>
      </c>
      <c r="X10" s="76"/>
      <c r="Y10" s="76"/>
      <c r="Z10" s="76"/>
      <c r="AA10" s="76"/>
      <c r="AB10" s="76"/>
      <c r="AC10" s="76"/>
      <c r="AD10" s="2"/>
      <c r="AE10" s="2"/>
      <c r="AF10" s="2"/>
      <c r="AG10" s="2"/>
      <c r="AH10" s="4"/>
      <c r="AI10" s="4"/>
      <c r="AJ10" s="4"/>
      <c r="AK10" s="4"/>
      <c r="AL10" s="76">
        <f>データ!$U$6</f>
        <v>375145</v>
      </c>
      <c r="AM10" s="76"/>
      <c r="AN10" s="76"/>
      <c r="AO10" s="76"/>
      <c r="AP10" s="76"/>
      <c r="AQ10" s="76"/>
      <c r="AR10" s="76"/>
      <c r="AS10" s="76"/>
      <c r="AT10" s="72">
        <f>データ!$V$6</f>
        <v>220.38</v>
      </c>
      <c r="AU10" s="73"/>
      <c r="AV10" s="73"/>
      <c r="AW10" s="73"/>
      <c r="AX10" s="73"/>
      <c r="AY10" s="73"/>
      <c r="AZ10" s="73"/>
      <c r="BA10" s="73"/>
      <c r="BB10" s="75">
        <f>データ!$W$6</f>
        <v>1702.26</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CsVwGAPNsCm3W2DpbTLmmfGAPyOI+zjY1mei+R7qWdNiYVx82gRJrGiWYkktngp5gO4dWLU1blQ9qz3gp08Hw==" saltValue="GiYM1u9YGJ6K3GKMMSSm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85.94</v>
      </c>
      <c r="P6" s="35">
        <f t="shared" si="3"/>
        <v>99.72</v>
      </c>
      <c r="Q6" s="35">
        <f t="shared" si="3"/>
        <v>1479</v>
      </c>
      <c r="R6" s="35">
        <f t="shared" si="3"/>
        <v>377303</v>
      </c>
      <c r="S6" s="35">
        <f t="shared" si="3"/>
        <v>261.86</v>
      </c>
      <c r="T6" s="35">
        <f t="shared" si="3"/>
        <v>1440.86</v>
      </c>
      <c r="U6" s="35">
        <f t="shared" si="3"/>
        <v>375145</v>
      </c>
      <c r="V6" s="35">
        <f t="shared" si="3"/>
        <v>220.38</v>
      </c>
      <c r="W6" s="35">
        <f t="shared" si="3"/>
        <v>1702.26</v>
      </c>
      <c r="X6" s="36">
        <f>IF(X7="",NA(),X7)</f>
        <v>112.14</v>
      </c>
      <c r="Y6" s="36">
        <f t="shared" ref="Y6:AG6" si="4">IF(Y7="",NA(),Y7)</f>
        <v>109.97</v>
      </c>
      <c r="Z6" s="36">
        <f t="shared" si="4"/>
        <v>112.28</v>
      </c>
      <c r="AA6" s="36">
        <f t="shared" si="4"/>
        <v>111.38</v>
      </c>
      <c r="AB6" s="36">
        <f t="shared" si="4"/>
        <v>110.87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299.2</v>
      </c>
      <c r="AU6" s="36">
        <f t="shared" ref="AU6:BC6" si="6">IF(AU7="",NA(),AU7)</f>
        <v>299.25</v>
      </c>
      <c r="AV6" s="36">
        <f t="shared" si="6"/>
        <v>336.25</v>
      </c>
      <c r="AW6" s="36">
        <f t="shared" si="6"/>
        <v>288.07</v>
      </c>
      <c r="AX6" s="36">
        <f t="shared" si="6"/>
        <v>259.85000000000002</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111.73</v>
      </c>
      <c r="BF6" s="36">
        <f t="shared" ref="BF6:BN6" si="7">IF(BF7="",NA(),BF7)</f>
        <v>107.02</v>
      </c>
      <c r="BG6" s="36">
        <f t="shared" si="7"/>
        <v>103.13</v>
      </c>
      <c r="BH6" s="36">
        <f t="shared" si="7"/>
        <v>99.98</v>
      </c>
      <c r="BI6" s="36">
        <f t="shared" si="7"/>
        <v>90.05</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113.09</v>
      </c>
      <c r="BQ6" s="36">
        <f t="shared" ref="BQ6:BY6" si="8">IF(BQ7="",NA(),BQ7)</f>
        <v>110.29</v>
      </c>
      <c r="BR6" s="36">
        <f t="shared" si="8"/>
        <v>112.7</v>
      </c>
      <c r="BS6" s="36">
        <f t="shared" si="8"/>
        <v>111.73</v>
      </c>
      <c r="BT6" s="36">
        <f t="shared" si="8"/>
        <v>111.6</v>
      </c>
      <c r="BU6" s="36">
        <f t="shared" si="8"/>
        <v>107.74</v>
      </c>
      <c r="BV6" s="36">
        <f t="shared" si="8"/>
        <v>108.81</v>
      </c>
      <c r="BW6" s="36">
        <f t="shared" si="8"/>
        <v>110.87</v>
      </c>
      <c r="BX6" s="36">
        <f t="shared" si="8"/>
        <v>110.3</v>
      </c>
      <c r="BY6" s="36">
        <f t="shared" si="8"/>
        <v>109.12</v>
      </c>
      <c r="BZ6" s="35" t="str">
        <f>IF(BZ7="","",IF(BZ7="-","【-】","【"&amp;SUBSTITUTE(TEXT(BZ7,"#,##0.00"),"-","△")&amp;"】"))</f>
        <v>【103.91】</v>
      </c>
      <c r="CA6" s="36">
        <f>IF(CA7="",NA(),CA7)</f>
        <v>120.18</v>
      </c>
      <c r="CB6" s="36">
        <f t="shared" ref="CB6:CJ6" si="9">IF(CB7="",NA(),CB7)</f>
        <v>123.21</v>
      </c>
      <c r="CC6" s="36">
        <f t="shared" si="9"/>
        <v>120.89</v>
      </c>
      <c r="CD6" s="36">
        <f t="shared" si="9"/>
        <v>122.41</v>
      </c>
      <c r="CE6" s="36">
        <f t="shared" si="9"/>
        <v>122.95</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80.599999999999994</v>
      </c>
      <c r="CM6" s="36">
        <f t="shared" ref="CM6:CU6" si="10">IF(CM7="",NA(),CM7)</f>
        <v>80.34</v>
      </c>
      <c r="CN6" s="36">
        <f t="shared" si="10"/>
        <v>81</v>
      </c>
      <c r="CO6" s="36">
        <f t="shared" si="10"/>
        <v>81.16</v>
      </c>
      <c r="CP6" s="36">
        <f t="shared" si="10"/>
        <v>81.3</v>
      </c>
      <c r="CQ6" s="36">
        <f t="shared" si="10"/>
        <v>63.25</v>
      </c>
      <c r="CR6" s="36">
        <f t="shared" si="10"/>
        <v>63.03</v>
      </c>
      <c r="CS6" s="36">
        <f t="shared" si="10"/>
        <v>63.18</v>
      </c>
      <c r="CT6" s="36">
        <f t="shared" si="10"/>
        <v>63.54</v>
      </c>
      <c r="CU6" s="36">
        <f t="shared" si="10"/>
        <v>63.53</v>
      </c>
      <c r="CV6" s="35" t="str">
        <f>IF(CV7="","",IF(CV7="-","【-】","【"&amp;SUBSTITUTE(TEXT(CV7,"#,##0.00"),"-","△")&amp;"】"))</f>
        <v>【60.27】</v>
      </c>
      <c r="CW6" s="36">
        <f>IF(CW7="",NA(),CW7)</f>
        <v>92.95</v>
      </c>
      <c r="CX6" s="36">
        <f t="shared" ref="CX6:DF6" si="11">IF(CX7="",NA(),CX7)</f>
        <v>92.97</v>
      </c>
      <c r="CY6" s="36">
        <f t="shared" si="11"/>
        <v>93.02</v>
      </c>
      <c r="CZ6" s="36">
        <f t="shared" si="11"/>
        <v>93.07</v>
      </c>
      <c r="DA6" s="36">
        <f t="shared" si="11"/>
        <v>93.08</v>
      </c>
      <c r="DB6" s="36">
        <f t="shared" si="11"/>
        <v>91.07</v>
      </c>
      <c r="DC6" s="36">
        <f t="shared" si="11"/>
        <v>91.21</v>
      </c>
      <c r="DD6" s="36">
        <f t="shared" si="11"/>
        <v>91.6</v>
      </c>
      <c r="DE6" s="36">
        <f t="shared" si="11"/>
        <v>91.48</v>
      </c>
      <c r="DF6" s="36">
        <f t="shared" si="11"/>
        <v>91.58</v>
      </c>
      <c r="DG6" s="35" t="str">
        <f>IF(DG7="","",IF(DG7="-","【-】","【"&amp;SUBSTITUTE(TEXT(DG7,"#,##0.00"),"-","△")&amp;"】"))</f>
        <v>【89.92】</v>
      </c>
      <c r="DH6" s="36">
        <f>IF(DH7="",NA(),DH7)</f>
        <v>48.79</v>
      </c>
      <c r="DI6" s="36">
        <f t="shared" ref="DI6:DQ6" si="12">IF(DI7="",NA(),DI7)</f>
        <v>49.61</v>
      </c>
      <c r="DJ6" s="36">
        <f t="shared" si="12"/>
        <v>50.71</v>
      </c>
      <c r="DK6" s="36">
        <f t="shared" si="12"/>
        <v>51.87</v>
      </c>
      <c r="DL6" s="36">
        <f t="shared" si="12"/>
        <v>53.22</v>
      </c>
      <c r="DM6" s="36">
        <f t="shared" si="12"/>
        <v>47.7</v>
      </c>
      <c r="DN6" s="36">
        <f t="shared" si="12"/>
        <v>48.41</v>
      </c>
      <c r="DO6" s="36">
        <f t="shared" si="12"/>
        <v>49.1</v>
      </c>
      <c r="DP6" s="36">
        <f t="shared" si="12"/>
        <v>49.66</v>
      </c>
      <c r="DQ6" s="36">
        <f t="shared" si="12"/>
        <v>50.41</v>
      </c>
      <c r="DR6" s="35" t="str">
        <f>IF(DR7="","",IF(DR7="-","【-】","【"&amp;SUBSTITUTE(TEXT(DR7,"#,##0.00"),"-","△")&amp;"】"))</f>
        <v>【48.85】</v>
      </c>
      <c r="DS6" s="36">
        <f>IF(DS7="",NA(),DS7)</f>
        <v>18.27</v>
      </c>
      <c r="DT6" s="36">
        <f t="shared" ref="DT6:EB6" si="13">IF(DT7="",NA(),DT7)</f>
        <v>19.489999999999998</v>
      </c>
      <c r="DU6" s="36">
        <f t="shared" si="13"/>
        <v>20.85</v>
      </c>
      <c r="DV6" s="36">
        <f t="shared" si="13"/>
        <v>22.67</v>
      </c>
      <c r="DW6" s="36">
        <f t="shared" si="13"/>
        <v>24.29</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0.89</v>
      </c>
      <c r="EE6" s="36">
        <f t="shared" ref="EE6:EM6" si="14">IF(EE7="",NA(),EE7)</f>
        <v>1</v>
      </c>
      <c r="EF6" s="36">
        <f t="shared" si="14"/>
        <v>0.54</v>
      </c>
      <c r="EG6" s="36">
        <f t="shared" si="14"/>
        <v>0.49</v>
      </c>
      <c r="EH6" s="36">
        <f t="shared" si="14"/>
        <v>0.45</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5">
      <c r="A7" s="29"/>
      <c r="B7" s="38">
        <v>2018</v>
      </c>
      <c r="C7" s="38">
        <v>232017</v>
      </c>
      <c r="D7" s="38">
        <v>46</v>
      </c>
      <c r="E7" s="38">
        <v>1</v>
      </c>
      <c r="F7" s="38">
        <v>0</v>
      </c>
      <c r="G7" s="38">
        <v>1</v>
      </c>
      <c r="H7" s="38" t="s">
        <v>93</v>
      </c>
      <c r="I7" s="38" t="s">
        <v>94</v>
      </c>
      <c r="J7" s="38" t="s">
        <v>95</v>
      </c>
      <c r="K7" s="38" t="s">
        <v>96</v>
      </c>
      <c r="L7" s="38" t="s">
        <v>97</v>
      </c>
      <c r="M7" s="38" t="s">
        <v>98</v>
      </c>
      <c r="N7" s="39" t="s">
        <v>99</v>
      </c>
      <c r="O7" s="39">
        <v>85.94</v>
      </c>
      <c r="P7" s="39">
        <v>99.72</v>
      </c>
      <c r="Q7" s="39">
        <v>1479</v>
      </c>
      <c r="R7" s="39">
        <v>377303</v>
      </c>
      <c r="S7" s="39">
        <v>261.86</v>
      </c>
      <c r="T7" s="39">
        <v>1440.86</v>
      </c>
      <c r="U7" s="39">
        <v>375145</v>
      </c>
      <c r="V7" s="39">
        <v>220.38</v>
      </c>
      <c r="W7" s="39">
        <v>1702.26</v>
      </c>
      <c r="X7" s="39">
        <v>112.14</v>
      </c>
      <c r="Y7" s="39">
        <v>109.97</v>
      </c>
      <c r="Z7" s="39">
        <v>112.28</v>
      </c>
      <c r="AA7" s="39">
        <v>111.38</v>
      </c>
      <c r="AB7" s="39">
        <v>110.87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299.2</v>
      </c>
      <c r="AU7" s="39">
        <v>299.25</v>
      </c>
      <c r="AV7" s="39">
        <v>336.25</v>
      </c>
      <c r="AW7" s="39">
        <v>288.07</v>
      </c>
      <c r="AX7" s="39">
        <v>259.85000000000002</v>
      </c>
      <c r="AY7" s="39">
        <v>240.81</v>
      </c>
      <c r="AZ7" s="39">
        <v>241.71</v>
      </c>
      <c r="BA7" s="39">
        <v>249.08</v>
      </c>
      <c r="BB7" s="39">
        <v>254.05</v>
      </c>
      <c r="BC7" s="39">
        <v>258.22000000000003</v>
      </c>
      <c r="BD7" s="39">
        <v>261.93</v>
      </c>
      <c r="BE7" s="39">
        <v>111.73</v>
      </c>
      <c r="BF7" s="39">
        <v>107.02</v>
      </c>
      <c r="BG7" s="39">
        <v>103.13</v>
      </c>
      <c r="BH7" s="39">
        <v>99.98</v>
      </c>
      <c r="BI7" s="39">
        <v>90.05</v>
      </c>
      <c r="BJ7" s="39">
        <v>283.10000000000002</v>
      </c>
      <c r="BK7" s="39">
        <v>274.14</v>
      </c>
      <c r="BL7" s="39">
        <v>266.66000000000003</v>
      </c>
      <c r="BM7" s="39">
        <v>258.63</v>
      </c>
      <c r="BN7" s="39">
        <v>255.12</v>
      </c>
      <c r="BO7" s="39">
        <v>270.45999999999998</v>
      </c>
      <c r="BP7" s="39">
        <v>113.09</v>
      </c>
      <c r="BQ7" s="39">
        <v>110.29</v>
      </c>
      <c r="BR7" s="39">
        <v>112.7</v>
      </c>
      <c r="BS7" s="39">
        <v>111.73</v>
      </c>
      <c r="BT7" s="39">
        <v>111.6</v>
      </c>
      <c r="BU7" s="39">
        <v>107.74</v>
      </c>
      <c r="BV7" s="39">
        <v>108.81</v>
      </c>
      <c r="BW7" s="39">
        <v>110.87</v>
      </c>
      <c r="BX7" s="39">
        <v>110.3</v>
      </c>
      <c r="BY7" s="39">
        <v>109.12</v>
      </c>
      <c r="BZ7" s="39">
        <v>103.91</v>
      </c>
      <c r="CA7" s="39">
        <v>120.18</v>
      </c>
      <c r="CB7" s="39">
        <v>123.21</v>
      </c>
      <c r="CC7" s="39">
        <v>120.89</v>
      </c>
      <c r="CD7" s="39">
        <v>122.41</v>
      </c>
      <c r="CE7" s="39">
        <v>122.95</v>
      </c>
      <c r="CF7" s="39">
        <v>154.33000000000001</v>
      </c>
      <c r="CG7" s="39">
        <v>152.94999999999999</v>
      </c>
      <c r="CH7" s="39">
        <v>150.54</v>
      </c>
      <c r="CI7" s="39">
        <v>151.85</v>
      </c>
      <c r="CJ7" s="39">
        <v>153.88</v>
      </c>
      <c r="CK7" s="39">
        <v>167.11</v>
      </c>
      <c r="CL7" s="39">
        <v>80.599999999999994</v>
      </c>
      <c r="CM7" s="39">
        <v>80.34</v>
      </c>
      <c r="CN7" s="39">
        <v>81</v>
      </c>
      <c r="CO7" s="39">
        <v>81.16</v>
      </c>
      <c r="CP7" s="39">
        <v>81.3</v>
      </c>
      <c r="CQ7" s="39">
        <v>63.25</v>
      </c>
      <c r="CR7" s="39">
        <v>63.03</v>
      </c>
      <c r="CS7" s="39">
        <v>63.18</v>
      </c>
      <c r="CT7" s="39">
        <v>63.54</v>
      </c>
      <c r="CU7" s="39">
        <v>63.53</v>
      </c>
      <c r="CV7" s="39">
        <v>60.27</v>
      </c>
      <c r="CW7" s="39">
        <v>92.95</v>
      </c>
      <c r="CX7" s="39">
        <v>92.97</v>
      </c>
      <c r="CY7" s="39">
        <v>93.02</v>
      </c>
      <c r="CZ7" s="39">
        <v>93.07</v>
      </c>
      <c r="DA7" s="39">
        <v>93.08</v>
      </c>
      <c r="DB7" s="39">
        <v>91.07</v>
      </c>
      <c r="DC7" s="39">
        <v>91.21</v>
      </c>
      <c r="DD7" s="39">
        <v>91.6</v>
      </c>
      <c r="DE7" s="39">
        <v>91.48</v>
      </c>
      <c r="DF7" s="39">
        <v>91.58</v>
      </c>
      <c r="DG7" s="39">
        <v>89.92</v>
      </c>
      <c r="DH7" s="39">
        <v>48.79</v>
      </c>
      <c r="DI7" s="39">
        <v>49.61</v>
      </c>
      <c r="DJ7" s="39">
        <v>50.71</v>
      </c>
      <c r="DK7" s="39">
        <v>51.87</v>
      </c>
      <c r="DL7" s="39">
        <v>53.22</v>
      </c>
      <c r="DM7" s="39">
        <v>47.7</v>
      </c>
      <c r="DN7" s="39">
        <v>48.41</v>
      </c>
      <c r="DO7" s="39">
        <v>49.1</v>
      </c>
      <c r="DP7" s="39">
        <v>49.66</v>
      </c>
      <c r="DQ7" s="39">
        <v>50.41</v>
      </c>
      <c r="DR7" s="39">
        <v>48.85</v>
      </c>
      <c r="DS7" s="39">
        <v>18.27</v>
      </c>
      <c r="DT7" s="39">
        <v>19.489999999999998</v>
      </c>
      <c r="DU7" s="39">
        <v>20.85</v>
      </c>
      <c r="DV7" s="39">
        <v>22.67</v>
      </c>
      <c r="DW7" s="39">
        <v>24.29</v>
      </c>
      <c r="DX7" s="39">
        <v>14.54</v>
      </c>
      <c r="DY7" s="39">
        <v>16.16</v>
      </c>
      <c r="DZ7" s="39">
        <v>17.420000000000002</v>
      </c>
      <c r="EA7" s="39">
        <v>18.940000000000001</v>
      </c>
      <c r="EB7" s="39">
        <v>20.36</v>
      </c>
      <c r="EC7" s="39">
        <v>17.8</v>
      </c>
      <c r="ED7" s="39">
        <v>0.89</v>
      </c>
      <c r="EE7" s="39">
        <v>1</v>
      </c>
      <c r="EF7" s="39">
        <v>0.54</v>
      </c>
      <c r="EG7" s="39">
        <v>0.49</v>
      </c>
      <c r="EH7" s="39">
        <v>0.45</v>
      </c>
      <c r="EI7" s="39">
        <v>0.69</v>
      </c>
      <c r="EJ7" s="39">
        <v>0.74</v>
      </c>
      <c r="EK7" s="39">
        <v>0.73</v>
      </c>
      <c r="EL7" s="39">
        <v>0.74</v>
      </c>
      <c r="EM7" s="39">
        <v>0.75</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2020-02-13T10:00:27Z</cp:lastPrinted>
  <dcterms:created xsi:type="dcterms:W3CDTF">2019-12-05T04:18:16Z</dcterms:created>
  <dcterms:modified xsi:type="dcterms:W3CDTF">2025-03-24T00:25:11Z</dcterms:modified>
  <cp:category/>
</cp:coreProperties>
</file>