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042C9915-FB58-4AFC-B069-B6439A61D23F}" xr6:coauthVersionLast="47" xr6:coauthVersionMax="47" xr10:uidLastSave="{00000000-0000-0000-0000-000000000000}"/>
  <workbookProtection workbookAlgorithmName="SHA-512" workbookHashValue="M9pCtON87TXmg7arUR7wn0ymiOC80tUhuAp7GnRHZAafW5q/08bNclK1SVXz/3CrXhHmJe+59i1BwEd3ufii0A==" workbookSaltValue="hu8Y+G9Rv06P7+BfVmiue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H85" i="4"/>
  <c r="BB10" i="4"/>
  <c r="AT10" i="4"/>
  <c r="AL10" i="4"/>
  <c r="W10"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<sst xmlns="http://schemas.openxmlformats.org/spreadsheetml/2006/main" count="220" uniqueCount="108">
  <si>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</si>
  <si>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</si>
  <si>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</si>
  <si>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</si>
  <si>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</si>
  <si>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</si>
  <si>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</si>
  <si>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</si>
  <si>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</si>
  <si>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</si>
  <si>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</si>
  <si>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</si>
  <si>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</si>
  <si>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</si>
  <si>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</si>
  <si>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</si>
  <si>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</si>
  <si>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</si>
  <si>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</si>
  <si>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</si>
  <si>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</si>
  <si>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</si>
  <si>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</si>
  <si>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</si>
  <si>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</si>
  <si>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</si>
  <si>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</si>
  <si>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</si>
  <si>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</si>
  <si>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</si>
  <si>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</si>
  <si>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</si>
  <si>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</si>
  <si>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</si>
  <si>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</si>
  <si>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</si>
  <si>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</si>
  <si>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</si>
  <si>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</si>
  <si>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</si>
  <si>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</si>
  <si>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</si>
  <si>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</si>
  <si>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</si>
  <si>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</si>
  <si>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</si>
  <si>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</si>
  <si>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</si>
  <si>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</si>
  <si>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</si>
  <si>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</si>
  <si>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</si>
  <si>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</si>
  <si>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</si>
  <si>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</si>
  <si>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</si>
  <si>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</si>
  <si>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</si>
  <si>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</si>
  <si>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</si>
  <si>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</si>
  <si>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</si>
  <si>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</si>
  <si>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</si>
  <si>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</si>
  <si>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</si>
  <si>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</si>
  <si>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</si>
  <si>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</si>
  <si>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</si>
  <si>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</si>
  <si>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</si>
  <si>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</si>
  <si>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</si>
  <si>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</si>
  <si>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</si>
  <si>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</si>
  <si>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</si>
  <si>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</si>
  <si>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</si>
  <si>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</si>
  <si>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</si>
  <si>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</si>
  <si>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</si>
  <si>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</si>
  <si>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</si>
  <si>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</si>
  <si>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</si>
  <si>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</si>
  <si>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</si>
  <si>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</si>
  <si>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</si>
  <si>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</si>
  <si>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</si>
  <si>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</si>
  <si>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</si>
  <si>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</si>
  <si>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</si>
  <si>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</si>
  <si>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</si>
  <si>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</si>
  <si>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</si>
  <si>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</si>
  <si>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</si>
  <si>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</si>
  <si>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①経常収支比率
　平成29年度は基幹浄水場の更新に伴う資産減耗費の増により経常費用が大幅に増加し、経常収支比率は類似団体平均値、全国平均値を下回った。平成30年度は</t>
    </r>
    <r>
      <rPr>
        <sz val="11"/>
        <rFont val="ＭＳ ゴシック"/>
        <family val="3"/>
        <charset val="128"/>
      </rPr>
      <t>基幹浄水場更新の完了に伴い</t>
    </r>
    <r>
      <rPr>
        <sz val="11"/>
        <color theme="1"/>
        <rFont val="ＭＳ ゴシック"/>
        <family val="3"/>
        <charset val="128"/>
      </rPr>
      <t>資産減耗費が減少したため、経常収支比率は改善され、類似団体平均値、全国平均値を上回った。今後も健全な経営の維持に努める必要がある。
③流動比率
　工事完了が年度末に集中したこと、消費税が中間納付税額の還付から納付となったこと等に伴う未払金の増により流動負債が増加した。これにより流動比率は40.46</t>
    </r>
    <r>
      <rPr>
        <sz val="11"/>
        <rFont val="ＭＳ ゴシック"/>
        <family val="3"/>
        <charset val="128"/>
      </rPr>
      <t>ポイント</t>
    </r>
    <r>
      <rPr>
        <sz val="11"/>
        <color theme="1"/>
        <rFont val="ＭＳ ゴシック"/>
        <family val="3"/>
        <charset val="128"/>
      </rPr>
      <t>低下したものの、類似団体平均値、全国平均値と比較して高い水準にあり、依然として短期的な債務に対する支払能力は確保されている。
⑤料金回収率
　①と同様に、平成30年度は資産減耗費が減少したため、料金回収率は改善され、類似団体平均値、全国平均値を上回った。今後も健全な経営の維持に努める必要がある。</t>
    </r>
    <rPh sb="1" eb="3">
      <t>ケイジョウ</t>
    </rPh>
    <rPh sb="3" eb="5">
      <t>シュウシ</t>
    </rPh>
    <rPh sb="5" eb="7">
      <t>ヒリツ</t>
    </rPh>
    <rPh sb="9" eb="11">
      <t>ヘイセイ</t>
    </rPh>
    <rPh sb="13" eb="15">
      <t>ネンド</t>
    </rPh>
    <rPh sb="16" eb="18">
      <t>キカン</t>
    </rPh>
    <rPh sb="18" eb="21">
      <t>ジョウスイジョウ</t>
    </rPh>
    <rPh sb="22" eb="24">
      <t>コウシン</t>
    </rPh>
    <rPh sb="25" eb="26">
      <t>トモナ</t>
    </rPh>
    <rPh sb="27" eb="29">
      <t>シサン</t>
    </rPh>
    <rPh sb="29" eb="31">
      <t>ゲンモウ</t>
    </rPh>
    <rPh sb="31" eb="32">
      <t>ヒ</t>
    </rPh>
    <rPh sb="33" eb="34">
      <t>ゾウ</t>
    </rPh>
    <rPh sb="37" eb="39">
      <t>ケイジョウ</t>
    </rPh>
    <rPh sb="39" eb="41">
      <t>ヒヨウ</t>
    </rPh>
    <rPh sb="42" eb="44">
      <t>オオハバ</t>
    </rPh>
    <rPh sb="45" eb="47">
      <t>ゾウカ</t>
    </rPh>
    <rPh sb="49" eb="51">
      <t>ケイジョウ</t>
    </rPh>
    <rPh sb="51" eb="53">
      <t>シュウシ</t>
    </rPh>
    <rPh sb="53" eb="55">
      <t>ヒリツ</t>
    </rPh>
    <rPh sb="56" eb="58">
      <t>ルイジ</t>
    </rPh>
    <rPh sb="58" eb="60">
      <t>ダンタイ</t>
    </rPh>
    <rPh sb="60" eb="63">
      <t>ヘイキンチ</t>
    </rPh>
    <rPh sb="64" eb="66">
      <t>ゼンコク</t>
    </rPh>
    <rPh sb="66" eb="69">
      <t>ヘイキンチ</t>
    </rPh>
    <rPh sb="70" eb="72">
      <t>シタマワ</t>
    </rPh>
    <rPh sb="75" eb="77">
      <t>ヘイセイ</t>
    </rPh>
    <rPh sb="79" eb="81">
      <t>ネンド</t>
    </rPh>
    <rPh sb="82" eb="84">
      <t>キカン</t>
    </rPh>
    <rPh sb="84" eb="87">
      <t>ジョウスイジョウ</t>
    </rPh>
    <rPh sb="87" eb="89">
      <t>コウシン</t>
    </rPh>
    <rPh sb="90" eb="92">
      <t>カンリョウ</t>
    </rPh>
    <rPh sb="93" eb="94">
      <t>トモナ</t>
    </rPh>
    <rPh sb="95" eb="97">
      <t>シサン</t>
    </rPh>
    <rPh sb="97" eb="99">
      <t>ゲンモウ</t>
    </rPh>
    <rPh sb="99" eb="100">
      <t>ヒ</t>
    </rPh>
    <rPh sb="101" eb="103">
      <t>ゲンショウ</t>
    </rPh>
    <rPh sb="108" eb="110">
      <t>ケイジョウ</t>
    </rPh>
    <rPh sb="110" eb="112">
      <t>シュウシ</t>
    </rPh>
    <rPh sb="112" eb="114">
      <t>ヒリツ</t>
    </rPh>
    <rPh sb="115" eb="117">
      <t>カイゼン</t>
    </rPh>
    <rPh sb="134" eb="136">
      <t>ウワマワ</t>
    </rPh>
    <rPh sb="139" eb="141">
      <t>コンゴ</t>
    </rPh>
    <rPh sb="142" eb="144">
      <t>ケンゼン</t>
    </rPh>
    <rPh sb="145" eb="147">
      <t>ケイエイ</t>
    </rPh>
    <rPh sb="148" eb="150">
      <t>イジ</t>
    </rPh>
    <rPh sb="151" eb="152">
      <t>ツト</t>
    </rPh>
    <rPh sb="154" eb="156">
      <t>ヒツヨウ</t>
    </rPh>
    <rPh sb="163" eb="165">
      <t>リュウドウ</t>
    </rPh>
    <rPh sb="165" eb="167">
      <t>ヒリツ</t>
    </rPh>
    <rPh sb="169" eb="171">
      <t>コウジ</t>
    </rPh>
    <rPh sb="171" eb="173">
      <t>カンリョウ</t>
    </rPh>
    <rPh sb="174" eb="177">
      <t>ネンドマツ</t>
    </rPh>
    <rPh sb="178" eb="180">
      <t>シュウチュウ</t>
    </rPh>
    <rPh sb="185" eb="188">
      <t>ショウヒゼイ</t>
    </rPh>
    <rPh sb="189" eb="191">
      <t>チュウカン</t>
    </rPh>
    <rPh sb="191" eb="193">
      <t>ノウフ</t>
    </rPh>
    <rPh sb="193" eb="195">
      <t>ゼイガク</t>
    </rPh>
    <rPh sb="196" eb="198">
      <t>カンプ</t>
    </rPh>
    <rPh sb="200" eb="202">
      <t>ノウフ</t>
    </rPh>
    <rPh sb="208" eb="209">
      <t>トウ</t>
    </rPh>
    <rPh sb="210" eb="211">
      <t>トモナ</t>
    </rPh>
    <rPh sb="212" eb="215">
      <t>ミバライキン</t>
    </rPh>
    <rPh sb="216" eb="217">
      <t>ゾウ</t>
    </rPh>
    <rPh sb="220" eb="222">
      <t>リュウドウ</t>
    </rPh>
    <rPh sb="222" eb="224">
      <t>フサイ</t>
    </rPh>
    <rPh sb="225" eb="227">
      <t>ゾウカ</t>
    </rPh>
    <rPh sb="235" eb="237">
      <t>リュウドウ</t>
    </rPh>
    <rPh sb="237" eb="239">
      <t>ヒリツ</t>
    </rPh>
    <rPh sb="249" eb="251">
      <t>テイカ</t>
    </rPh>
    <rPh sb="271" eb="273">
      <t>ヒカク</t>
    </rPh>
    <rPh sb="275" eb="276">
      <t>タカ</t>
    </rPh>
    <rPh sb="277" eb="279">
      <t>スイジュン</t>
    </rPh>
    <rPh sb="283" eb="285">
      <t>イゼン</t>
    </rPh>
    <rPh sb="288" eb="291">
      <t>タンキテキ</t>
    </rPh>
    <rPh sb="292" eb="294">
      <t>サイム</t>
    </rPh>
    <rPh sb="295" eb="296">
      <t>タイ</t>
    </rPh>
    <rPh sb="298" eb="300">
      <t>シハライ</t>
    </rPh>
    <rPh sb="300" eb="302">
      <t>ノウリョク</t>
    </rPh>
    <rPh sb="303" eb="305">
      <t>カクホ</t>
    </rPh>
    <rPh sb="314" eb="316">
      <t>リョウキン</t>
    </rPh>
    <rPh sb="316" eb="318">
      <t>カイシュウ</t>
    </rPh>
    <rPh sb="318" eb="319">
      <t>リツ</t>
    </rPh>
    <rPh sb="323" eb="325">
      <t>ドウヨウ</t>
    </rPh>
    <rPh sb="327" eb="329">
      <t>ヘイセイ</t>
    </rPh>
    <rPh sb="331" eb="332">
      <t>ネン</t>
    </rPh>
    <rPh sb="332" eb="333">
      <t>ド</t>
    </rPh>
    <rPh sb="334" eb="336">
      <t>シサン</t>
    </rPh>
    <rPh sb="336" eb="339">
      <t>ゲンモウヒ</t>
    </rPh>
    <rPh sb="340" eb="342">
      <t>ゲンショウ</t>
    </rPh>
    <rPh sb="347" eb="349">
      <t>リョウキン</t>
    </rPh>
    <rPh sb="349" eb="351">
      <t>カイシュウ</t>
    </rPh>
    <rPh sb="351" eb="352">
      <t>リツ</t>
    </rPh>
    <rPh sb="353" eb="355">
      <t>カイゼン</t>
    </rPh>
    <phoneticPr fontId="4"/>
  </si>
  <si>
    <r>
      <t>　平成29年度に基幹浄水場の更新が完了したことで、平成30年度は老朽管の布設替等、水道管路耐震化事業に充てることができる財源が増加し事業を推進することができた。その結果、③管路更新率については0.50</t>
    </r>
    <r>
      <rPr>
        <sz val="11"/>
        <rFont val="ＭＳ ゴシック"/>
        <family val="3"/>
        <charset val="128"/>
      </rPr>
      <t>ポイント</t>
    </r>
    <r>
      <rPr>
        <sz val="11"/>
        <color theme="1"/>
        <rFont val="ＭＳ ゴシック"/>
        <family val="3"/>
        <charset val="128"/>
      </rPr>
      <t>上昇し、類似団体平均値、全国平均値を上回った。また、②管路経年化率の上昇も抑制され、若干ではあるが類似団体平均値を下回った。しかし、依然として多くの老朽管が存在しており、引き続き更新事業を推進する必要がある。</t>
    </r>
    <rPh sb="1" eb="3">
      <t>ヘイセイ</t>
    </rPh>
    <rPh sb="5" eb="7">
      <t>ネンド</t>
    </rPh>
    <rPh sb="8" eb="10">
      <t>キカン</t>
    </rPh>
    <rPh sb="10" eb="13">
      <t>ジョウスイジョウ</t>
    </rPh>
    <rPh sb="14" eb="16">
      <t>コウシン</t>
    </rPh>
    <rPh sb="17" eb="19">
      <t>カンリョウ</t>
    </rPh>
    <rPh sb="25" eb="27">
      <t>ヘイセイ</t>
    </rPh>
    <rPh sb="29" eb="31">
      <t>ネンド</t>
    </rPh>
    <rPh sb="32" eb="34">
      <t>ロウキュウ</t>
    </rPh>
    <rPh sb="34" eb="35">
      <t>カン</t>
    </rPh>
    <rPh sb="36" eb="39">
      <t>フセツガ</t>
    </rPh>
    <rPh sb="39" eb="40">
      <t>トウ</t>
    </rPh>
    <rPh sb="41" eb="43">
      <t>スイドウ</t>
    </rPh>
    <rPh sb="43" eb="45">
      <t>カンロ</t>
    </rPh>
    <rPh sb="45" eb="48">
      <t>タイシンカ</t>
    </rPh>
    <rPh sb="48" eb="50">
      <t>ジギョウ</t>
    </rPh>
    <rPh sb="51" eb="52">
      <t>ア</t>
    </rPh>
    <rPh sb="60" eb="62">
      <t>ザイゲン</t>
    </rPh>
    <rPh sb="63" eb="65">
      <t>ゾウカ</t>
    </rPh>
    <rPh sb="66" eb="68">
      <t>ジギョウ</t>
    </rPh>
    <rPh sb="69" eb="71">
      <t>スイシン</t>
    </rPh>
    <rPh sb="82" eb="84">
      <t>ケッカ</t>
    </rPh>
    <rPh sb="90" eb="91">
      <t>リツ</t>
    </rPh>
    <rPh sb="104" eb="106">
      <t>ジョウショウ</t>
    </rPh>
    <rPh sb="122" eb="124">
      <t>ウワマワ</t>
    </rPh>
    <rPh sb="131" eb="133">
      <t>カンロ</t>
    </rPh>
    <rPh sb="133" eb="136">
      <t>ケイネンカ</t>
    </rPh>
    <rPh sb="136" eb="137">
      <t>リツ</t>
    </rPh>
    <rPh sb="138" eb="140">
      <t>ジョウショウ</t>
    </rPh>
    <rPh sb="141" eb="143">
      <t>ヨクセイ</t>
    </rPh>
    <rPh sb="146" eb="148">
      <t>ジャッカン</t>
    </rPh>
    <rPh sb="161" eb="163">
      <t>シタマワ</t>
    </rPh>
    <rPh sb="170" eb="172">
      <t>イゼン</t>
    </rPh>
    <rPh sb="175" eb="176">
      <t>オオ</t>
    </rPh>
    <rPh sb="178" eb="180">
      <t>ロウキュウ</t>
    </rPh>
    <rPh sb="180" eb="181">
      <t>カン</t>
    </rPh>
    <rPh sb="182" eb="184">
      <t>ソンザイ</t>
    </rPh>
    <rPh sb="189" eb="190">
      <t>ヒ</t>
    </rPh>
    <rPh sb="191" eb="192">
      <t>ツヅ</t>
    </rPh>
    <rPh sb="193" eb="195">
      <t>コウシン</t>
    </rPh>
    <rPh sb="195" eb="197">
      <t>ジギョウ</t>
    </rPh>
    <rPh sb="198" eb="200">
      <t>スイシン</t>
    </rPh>
    <rPh sb="202" eb="204">
      <t>ヒツヨウ</t>
    </rPh>
    <phoneticPr fontId="4"/>
  </si>
  <si>
    <t>　平成30年度は、平成29年度に基幹浄水場の更新が完了したことで、資産減耗費が減少し経営の健全性、効率性が改善された。また、老朽管の布設替等、水道管路耐震化事業を推進することができた。
　経営の健全性、効率性を維持しつつ、老朽施設の更新や水道管路耐震化を引き続き推進するため、将来の更新計画や財政支出を明らかにし、長期的な視野に立った適正かつ効率的な水道事業の運営に取り組んでいく必要がある。
　なお、経営戦略は平成30年度に策定済みで令和２年度に見直し予定である。</t>
    <rPh sb="1" eb="3">
      <t>ヘイセイ</t>
    </rPh>
    <rPh sb="5" eb="7">
      <t>ネンド</t>
    </rPh>
    <rPh sb="9" eb="11">
      <t>ヘイセイ</t>
    </rPh>
    <rPh sb="13" eb="15">
      <t>ネンド</t>
    </rPh>
    <rPh sb="16" eb="21">
      <t>キカンジョウスイジョウ</t>
    </rPh>
    <rPh sb="22" eb="24">
      <t>コウシン</t>
    </rPh>
    <rPh sb="25" eb="27">
      <t>カンリョウ</t>
    </rPh>
    <rPh sb="33" eb="35">
      <t>シサン</t>
    </rPh>
    <rPh sb="35" eb="37">
      <t>ゲンモウ</t>
    </rPh>
    <rPh sb="37" eb="38">
      <t>ヒ</t>
    </rPh>
    <rPh sb="39" eb="40">
      <t>ゲン</t>
    </rPh>
    <rPh sb="40" eb="41">
      <t>ショウ</t>
    </rPh>
    <rPh sb="42" eb="44">
      <t>ケイエイ</t>
    </rPh>
    <rPh sb="45" eb="47">
      <t>ケンゼン</t>
    </rPh>
    <rPh sb="47" eb="48">
      <t>セイ</t>
    </rPh>
    <rPh sb="49" eb="52">
      <t>コウリツセイ</t>
    </rPh>
    <rPh sb="53" eb="55">
      <t>カイゼン</t>
    </rPh>
    <rPh sb="62" eb="64">
      <t>ロウキュウ</t>
    </rPh>
    <rPh sb="64" eb="65">
      <t>カン</t>
    </rPh>
    <rPh sb="66" eb="69">
      <t>フセツガ</t>
    </rPh>
    <rPh sb="69" eb="70">
      <t>トウ</t>
    </rPh>
    <rPh sb="71" eb="75">
      <t>スイドウカンロ</t>
    </rPh>
    <rPh sb="75" eb="78">
      <t>タイシンカ</t>
    </rPh>
    <rPh sb="78" eb="80">
      <t>ジギョウ</t>
    </rPh>
    <rPh sb="81" eb="83">
      <t>スイシン</t>
    </rPh>
    <rPh sb="95" eb="97">
      <t>ケイエイ</t>
    </rPh>
    <rPh sb="98" eb="101">
      <t>ケンゼンセイ</t>
    </rPh>
    <rPh sb="102" eb="104">
      <t>コウリツ</t>
    </rPh>
    <rPh sb="104" eb="105">
      <t>セイ</t>
    </rPh>
    <rPh sb="106" eb="108">
      <t>イジ</t>
    </rPh>
    <rPh sb="112" eb="114">
      <t>ロウキュウ</t>
    </rPh>
    <rPh sb="114" eb="116">
      <t>シセツ</t>
    </rPh>
    <rPh sb="117" eb="119">
      <t>コウシン</t>
    </rPh>
    <rPh sb="120" eb="122">
      <t>スイドウ</t>
    </rPh>
    <rPh sb="122" eb="124">
      <t>カンロ</t>
    </rPh>
    <rPh sb="124" eb="127">
      <t>タイシンカ</t>
    </rPh>
    <rPh sb="128" eb="129">
      <t>ヒ</t>
    </rPh>
    <rPh sb="130" eb="131">
      <t>ツヅ</t>
    </rPh>
    <rPh sb="132" eb="134">
      <t>スイシン</t>
    </rPh>
    <rPh sb="139" eb="141">
      <t>ショウライ</t>
    </rPh>
    <rPh sb="142" eb="144">
      <t>コウシン</t>
    </rPh>
    <rPh sb="144" eb="146">
      <t>ケイカク</t>
    </rPh>
    <rPh sb="147" eb="149">
      <t>ザイセイ</t>
    </rPh>
    <rPh sb="149" eb="151">
      <t>シシュツ</t>
    </rPh>
    <rPh sb="152" eb="153">
      <t>アキ</t>
    </rPh>
    <rPh sb="158" eb="161">
      <t>チョウキテキ</t>
    </rPh>
    <rPh sb="162" eb="164">
      <t>シヤ</t>
    </rPh>
    <rPh sb="165" eb="166">
      <t>タ</t>
    </rPh>
    <rPh sb="168" eb="170">
      <t>テキセイ</t>
    </rPh>
    <rPh sb="172" eb="174">
      <t>コウリツ</t>
    </rPh>
    <rPh sb="174" eb="175">
      <t>テキ</t>
    </rPh>
    <rPh sb="176" eb="178">
      <t>スイドウ</t>
    </rPh>
    <rPh sb="178" eb="180">
      <t>ジギョウ</t>
    </rPh>
    <rPh sb="181" eb="183">
      <t>ウンエイ</t>
    </rPh>
    <rPh sb="184" eb="185">
      <t>ト</t>
    </rPh>
    <rPh sb="186" eb="187">
      <t>ク</t>
    </rPh>
    <rPh sb="191" eb="193">
      <t>ヒツヨウ</t>
    </rPh>
    <rPh sb="203" eb="207">
      <t>ケイエイセンリャク</t>
    </rPh>
    <rPh sb="208" eb="210">
      <t>ヘイセイ</t>
    </rPh>
    <rPh sb="212" eb="214">
      <t>ネンド</t>
    </rPh>
    <rPh sb="215" eb="217">
      <t>サクテイ</t>
    </rPh>
    <rPh sb="217" eb="218">
      <t>ズ</t>
    </rPh>
    <rPh sb="220" eb="222">
      <t>レイワ</t>
    </rPh>
    <rPh sb="224" eb="225">
      <t>ド</t>
    </rPh>
    <rPh sb="226" eb="228">
      <t>ミナオ</t>
    </rPh>
    <rPh sb="229" eb="23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</si>
</sst>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1.23</c:v>
                </c:pt>
                <c:pt idx="1">
                  <c:v>0.78</c:v>
                </c:pt>
                <c:pt idx="2">
                  <c:v>0.64</c:v>
                </c:pt>
                <c:pt idx="3">
                  <c:v>0.7</c:v>
                </c:pt>
                <c:pt idx="4">
                  <c:v>1.2</c:v>
                </c:pt>
              </c:numCache>
            </c:numRef>
          </c:val>
          <c:extLst>
            <c:ext xmlns:c16="http://schemas.microsoft.com/office/drawing/2014/chart" uri="{C3380CC4-5D6E-409C-BE32-E72D297353CC}">
              <c16:uniqueId val="{00000000-65A5-48B9-8905-EADE40250188}"/>
            </c:ext>
          </c:extLst>
        </c:ser>
        <c:dLbls>
          <c:showLegendKey val="0"/>
          <c:showVal val="0"/>
          <c:showCatName val="0"/>
          <c:showSerName val="0"/>
          <c:showPercent val="0"/>
          <c:showBubbleSize val="0"/>
        </c:dLbls>
        <c:gapWidth val="150"/>
        <c:axId val="484845568"/>
        <c:axId val="4848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65A5-48B9-8905-EADE40250188}"/>
            </c:ext>
          </c:extLst>
        </c:ser>
        <c:dLbls>
          <c:showLegendKey val="0"/>
          <c:showVal val="0"/>
          <c:showCatName val="0"/>
          <c:showSerName val="0"/>
          <c:showPercent val="0"/>
          <c:showBubbleSize val="0"/>
        </c:dLbls>
        <c:marker val="1"/>
        <c:smooth val="0"/>
        <c:axId val="484845568"/>
        <c:axId val="484847136"/>
      </c:lineChart>
      <c:dateAx>
        <c:axId val="484845568"/>
        <c:scaling>
          <c:orientation val="minMax"/>
        </c:scaling>
        <c:delete val="1"/>
        <c:axPos val="b"/>
        <c:numFmt formatCode="ge" sourceLinked="1"/>
        <c:majorTickMark val="none"/>
        <c:minorTickMark val="none"/>
        <c:tickLblPos val="none"/>
        <c:crossAx val="484847136"/>
        <c:crosses val="autoZero"/>
        <c:auto val="1"/>
        <c:lblOffset val="100"/>
        <c:baseTimeUnit val="years"/>
      </c:dateAx>
      <c:valAx>
        <c:axId val="4848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72.19</c:v>
                </c:pt>
                <c:pt idx="1">
                  <c:v>71.91</c:v>
                </c:pt>
                <c:pt idx="2">
                  <c:v>72.760000000000005</c:v>
                </c:pt>
                <c:pt idx="3">
                  <c:v>73.53</c:v>
                </c:pt>
                <c:pt idx="4">
                  <c:v>73.55</c:v>
                </c:pt>
              </c:numCache>
            </c:numRef>
          </c:val>
          <c:extLst>
            <c:ext xmlns:c16="http://schemas.microsoft.com/office/drawing/2014/chart" uri="{C3380CC4-5D6E-409C-BE32-E72D297353CC}">
              <c16:uniqueId val="{00000000-C5E8-4908-9360-16AC865A2359}"/>
            </c:ext>
          </c:extLst>
        </c:ser>
        <c:dLbls>
          <c:showLegendKey val="0"/>
          <c:showVal val="0"/>
          <c:showCatName val="0"/>
          <c:showSerName val="0"/>
          <c:showPercent val="0"/>
          <c:showBubbleSize val="0"/>
        </c:dLbls>
        <c:gapWidth val="150"/>
        <c:axId val="463075320"/>
        <c:axId val="4630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C5E8-4908-9360-16AC865A2359}"/>
            </c:ext>
          </c:extLst>
        </c:ser>
        <c:dLbls>
          <c:showLegendKey val="0"/>
          <c:showVal val="0"/>
          <c:showCatName val="0"/>
          <c:showSerName val="0"/>
          <c:showPercent val="0"/>
          <c:showBubbleSize val="0"/>
        </c:dLbls>
        <c:marker val="1"/>
        <c:smooth val="0"/>
        <c:axId val="463075320"/>
        <c:axId val="463075712"/>
      </c:lineChart>
      <c:dateAx>
        <c:axId val="463075320"/>
        <c:scaling>
          <c:orientation val="minMax"/>
        </c:scaling>
        <c:delete val="1"/>
        <c:axPos val="b"/>
        <c:numFmt formatCode="ge" sourceLinked="1"/>
        <c:majorTickMark val="none"/>
        <c:minorTickMark val="none"/>
        <c:tickLblPos val="none"/>
        <c:crossAx val="463075712"/>
        <c:crosses val="autoZero"/>
        <c:auto val="1"/>
        <c:lblOffset val="100"/>
        <c:baseTimeUnit val="years"/>
      </c:dateAx>
      <c:valAx>
        <c:axId val="4630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7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97.28</c:v>
                </c:pt>
                <c:pt idx="1">
                  <c:v>97.9</c:v>
                </c:pt>
                <c:pt idx="2">
                  <c:v>97.77</c:v>
                </c:pt>
                <c:pt idx="3">
                  <c:v>97.16</c:v>
                </c:pt>
                <c:pt idx="4">
                  <c:v>96.82</c:v>
                </c:pt>
              </c:numCache>
            </c:numRef>
          </c:val>
          <c:extLst>
            <c:ext xmlns:c16="http://schemas.microsoft.com/office/drawing/2014/chart" uri="{C3380CC4-5D6E-409C-BE32-E72D297353CC}">
              <c16:uniqueId val="{00000000-54E8-47CF-9005-6EB1BA5D5226}"/>
            </c:ext>
          </c:extLst>
        </c:ser>
        <c:dLbls>
          <c:showLegendKey val="0"/>
          <c:showVal val="0"/>
          <c:showCatName val="0"/>
          <c:showSerName val="0"/>
          <c:showPercent val="0"/>
          <c:showBubbleSize val="0"/>
        </c:dLbls>
        <c:gapWidth val="150"/>
        <c:axId val="463142760"/>
        <c:axId val="46314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54E8-47CF-9005-6EB1BA5D5226}"/>
            </c:ext>
          </c:extLst>
        </c:ser>
        <c:dLbls>
          <c:showLegendKey val="0"/>
          <c:showVal val="0"/>
          <c:showCatName val="0"/>
          <c:showSerName val="0"/>
          <c:showPercent val="0"/>
          <c:showBubbleSize val="0"/>
        </c:dLbls>
        <c:marker val="1"/>
        <c:smooth val="0"/>
        <c:axId val="463142760"/>
        <c:axId val="463141584"/>
      </c:lineChart>
      <c:dateAx>
        <c:axId val="463142760"/>
        <c:scaling>
          <c:orientation val="minMax"/>
        </c:scaling>
        <c:delete val="1"/>
        <c:axPos val="b"/>
        <c:numFmt formatCode="ge" sourceLinked="1"/>
        <c:majorTickMark val="none"/>
        <c:minorTickMark val="none"/>
        <c:tickLblPos val="none"/>
        <c:crossAx val="463141584"/>
        <c:crosses val="autoZero"/>
        <c:auto val="1"/>
        <c:lblOffset val="100"/>
        <c:baseTimeUnit val="years"/>
      </c:dateAx>
      <c:valAx>
        <c:axId val="46314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14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133.21</c:v>
                </c:pt>
                <c:pt idx="1">
                  <c:v>128.75</c:v>
                </c:pt>
                <c:pt idx="2">
                  <c:v>131.74</c:v>
                </c:pt>
                <c:pt idx="3">
                  <c:v>109.08</c:v>
                </c:pt>
                <c:pt idx="4">
                  <c:v>121.32</c:v>
                </c:pt>
              </c:numCache>
            </c:numRef>
          </c:val>
          <c:extLst>
            <c:ext xmlns:c16="http://schemas.microsoft.com/office/drawing/2014/chart" uri="{C3380CC4-5D6E-409C-BE32-E72D297353CC}">
              <c16:uniqueId val="{00000000-8BB5-472F-9194-F8359675772F}"/>
            </c:ext>
          </c:extLst>
        </c:ser>
        <c:dLbls>
          <c:showLegendKey val="0"/>
          <c:showVal val="0"/>
          <c:showCatName val="0"/>
          <c:showSerName val="0"/>
          <c:showPercent val="0"/>
          <c:showBubbleSize val="0"/>
        </c:dLbls>
        <c:gapWidth val="150"/>
        <c:axId val="463141976"/>
        <c:axId val="46314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8BB5-472F-9194-F8359675772F}"/>
            </c:ext>
          </c:extLst>
        </c:ser>
        <c:dLbls>
          <c:showLegendKey val="0"/>
          <c:showVal val="0"/>
          <c:showCatName val="0"/>
          <c:showSerName val="0"/>
          <c:showPercent val="0"/>
          <c:showBubbleSize val="0"/>
        </c:dLbls>
        <c:marker val="1"/>
        <c:smooth val="0"/>
        <c:axId val="463141976"/>
        <c:axId val="463143936"/>
      </c:lineChart>
      <c:dateAx>
        <c:axId val="463141976"/>
        <c:scaling>
          <c:orientation val="minMax"/>
        </c:scaling>
        <c:delete val="1"/>
        <c:axPos val="b"/>
        <c:numFmt formatCode="ge" sourceLinked="1"/>
        <c:majorTickMark val="none"/>
        <c:minorTickMark val="none"/>
        <c:tickLblPos val="none"/>
        <c:crossAx val="463143936"/>
        <c:crosses val="autoZero"/>
        <c:auto val="1"/>
        <c:lblOffset val="100"/>
        <c:baseTimeUnit val="years"/>
      </c:dateAx>
      <c:valAx>
        <c:axId val="46314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14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40.549999999999997</c:v>
                </c:pt>
                <c:pt idx="1">
                  <c:v>41.42</c:v>
                </c:pt>
                <c:pt idx="2">
                  <c:v>42.02</c:v>
                </c:pt>
                <c:pt idx="3">
                  <c:v>37.18</c:v>
                </c:pt>
                <c:pt idx="4">
                  <c:v>38.520000000000003</c:v>
                </c:pt>
              </c:numCache>
            </c:numRef>
          </c:val>
          <c:extLst>
            <c:ext xmlns:c16="http://schemas.microsoft.com/office/drawing/2014/chart" uri="{C3380CC4-5D6E-409C-BE32-E72D297353CC}">
              <c16:uniqueId val="{00000000-ABD3-484E-A3EE-B9D74151632A}"/>
            </c:ext>
          </c:extLst>
        </c:ser>
        <c:dLbls>
          <c:showLegendKey val="0"/>
          <c:showVal val="0"/>
          <c:showCatName val="0"/>
          <c:showSerName val="0"/>
          <c:showPercent val="0"/>
          <c:showBubbleSize val="0"/>
        </c:dLbls>
        <c:gapWidth val="150"/>
        <c:axId val="463146288"/>
        <c:axId val="46314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ABD3-484E-A3EE-B9D74151632A}"/>
            </c:ext>
          </c:extLst>
        </c:ser>
        <c:dLbls>
          <c:showLegendKey val="0"/>
          <c:showVal val="0"/>
          <c:showCatName val="0"/>
          <c:showSerName val="0"/>
          <c:showPercent val="0"/>
          <c:showBubbleSize val="0"/>
        </c:dLbls>
        <c:marker val="1"/>
        <c:smooth val="0"/>
        <c:axId val="463146288"/>
        <c:axId val="463143152"/>
      </c:lineChart>
      <c:dateAx>
        <c:axId val="463146288"/>
        <c:scaling>
          <c:orientation val="minMax"/>
        </c:scaling>
        <c:delete val="1"/>
        <c:axPos val="b"/>
        <c:numFmt formatCode="ge" sourceLinked="1"/>
        <c:majorTickMark val="none"/>
        <c:minorTickMark val="none"/>
        <c:tickLblPos val="none"/>
        <c:crossAx val="463143152"/>
        <c:crosses val="autoZero"/>
        <c:auto val="1"/>
        <c:lblOffset val="100"/>
        <c:baseTimeUnit val="years"/>
      </c:dateAx>
      <c:valAx>
        <c:axId val="46314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1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15.67</c:v>
                </c:pt>
                <c:pt idx="1">
                  <c:v>16.850000000000001</c:v>
                </c:pt>
                <c:pt idx="2">
                  <c:v>17.8</c:v>
                </c:pt>
                <c:pt idx="3">
                  <c:v>18.97</c:v>
                </c:pt>
                <c:pt idx="4">
                  <c:v>19.690000000000001</c:v>
                </c:pt>
              </c:numCache>
            </c:numRef>
          </c:val>
          <c:extLst>
            <c:ext xmlns:c16="http://schemas.microsoft.com/office/drawing/2014/chart" uri="{C3380CC4-5D6E-409C-BE32-E72D297353CC}">
              <c16:uniqueId val="{00000000-63E6-4575-925E-E9E16704C078}"/>
            </c:ext>
          </c:extLst>
        </c:ser>
        <c:dLbls>
          <c:showLegendKey val="0"/>
          <c:showVal val="0"/>
          <c:showCatName val="0"/>
          <c:showSerName val="0"/>
          <c:showPercent val="0"/>
          <c:showBubbleSize val="0"/>
        </c:dLbls>
        <c:gapWidth val="150"/>
        <c:axId val="463144328"/>
        <c:axId val="46314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63E6-4575-925E-E9E16704C078}"/>
            </c:ext>
          </c:extLst>
        </c:ser>
        <c:dLbls>
          <c:showLegendKey val="0"/>
          <c:showVal val="0"/>
          <c:showCatName val="0"/>
          <c:showSerName val="0"/>
          <c:showPercent val="0"/>
          <c:showBubbleSize val="0"/>
        </c:dLbls>
        <c:marker val="1"/>
        <c:smooth val="0"/>
        <c:axId val="463144328"/>
        <c:axId val="463145112"/>
      </c:lineChart>
      <c:dateAx>
        <c:axId val="463144328"/>
        <c:scaling>
          <c:orientation val="minMax"/>
        </c:scaling>
        <c:delete val="1"/>
        <c:axPos val="b"/>
        <c:numFmt formatCode="ge" sourceLinked="1"/>
        <c:majorTickMark val="none"/>
        <c:minorTickMark val="none"/>
        <c:tickLblPos val="none"/>
        <c:crossAx val="463145112"/>
        <c:crosses val="autoZero"/>
        <c:auto val="1"/>
        <c:lblOffset val="100"/>
        <c:baseTimeUnit val="years"/>
      </c:dateAx>
      <c:valAx>
        <c:axId val="46314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1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62-4805-8752-B58E8B8A7F9E}"/>
            </c:ext>
          </c:extLst>
        </c:ser>
        <c:dLbls>
          <c:showLegendKey val="0"/>
          <c:showVal val="0"/>
          <c:showCatName val="0"/>
          <c:showSerName val="0"/>
          <c:showPercent val="0"/>
          <c:showBubbleSize val="0"/>
        </c:dLbls>
        <c:gapWidth val="150"/>
        <c:axId val="463147464"/>
        <c:axId val="46314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262-4805-8752-B58E8B8A7F9E}"/>
            </c:ext>
          </c:extLst>
        </c:ser>
        <c:dLbls>
          <c:showLegendKey val="0"/>
          <c:showVal val="0"/>
          <c:showCatName val="0"/>
          <c:showSerName val="0"/>
          <c:showPercent val="0"/>
          <c:showBubbleSize val="0"/>
        </c:dLbls>
        <c:marker val="1"/>
        <c:smooth val="0"/>
        <c:axId val="463147464"/>
        <c:axId val="463147856"/>
      </c:lineChart>
      <c:dateAx>
        <c:axId val="463147464"/>
        <c:scaling>
          <c:orientation val="minMax"/>
        </c:scaling>
        <c:delete val="1"/>
        <c:axPos val="b"/>
        <c:numFmt formatCode="ge" sourceLinked="1"/>
        <c:majorTickMark val="none"/>
        <c:minorTickMark val="none"/>
        <c:tickLblPos val="none"/>
        <c:crossAx val="463147856"/>
        <c:crosses val="autoZero"/>
        <c:auto val="1"/>
        <c:lblOffset val="100"/>
        <c:baseTimeUnit val="years"/>
      </c:dateAx>
      <c:valAx>
        <c:axId val="46314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14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350.22</c:v>
                </c:pt>
                <c:pt idx="1">
                  <c:v>272.11</c:v>
                </c:pt>
                <c:pt idx="2">
                  <c:v>312.60000000000002</c:v>
                </c:pt>
                <c:pt idx="3">
                  <c:v>438.75</c:v>
                </c:pt>
                <c:pt idx="4">
                  <c:v>398.29</c:v>
                </c:pt>
              </c:numCache>
            </c:numRef>
          </c:val>
          <c:extLst>
            <c:ext xmlns:c16="http://schemas.microsoft.com/office/drawing/2014/chart" uri="{C3380CC4-5D6E-409C-BE32-E72D297353CC}">
              <c16:uniqueId val="{00000000-9247-4758-9BC0-CEC376764D74}"/>
            </c:ext>
          </c:extLst>
        </c:ser>
        <c:dLbls>
          <c:showLegendKey val="0"/>
          <c:showVal val="0"/>
          <c:showCatName val="0"/>
          <c:showSerName val="0"/>
          <c:showPercent val="0"/>
          <c:showBubbleSize val="0"/>
        </c:dLbls>
        <c:gapWidth val="150"/>
        <c:axId val="463078456"/>
        <c:axId val="46308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9247-4758-9BC0-CEC376764D74}"/>
            </c:ext>
          </c:extLst>
        </c:ser>
        <c:dLbls>
          <c:showLegendKey val="0"/>
          <c:showVal val="0"/>
          <c:showCatName val="0"/>
          <c:showSerName val="0"/>
          <c:showPercent val="0"/>
          <c:showBubbleSize val="0"/>
        </c:dLbls>
        <c:marker val="1"/>
        <c:smooth val="0"/>
        <c:axId val="463078456"/>
        <c:axId val="463080808"/>
      </c:lineChart>
      <c:dateAx>
        <c:axId val="463078456"/>
        <c:scaling>
          <c:orientation val="minMax"/>
        </c:scaling>
        <c:delete val="1"/>
        <c:axPos val="b"/>
        <c:numFmt formatCode="ge" sourceLinked="1"/>
        <c:majorTickMark val="none"/>
        <c:minorTickMark val="none"/>
        <c:tickLblPos val="none"/>
        <c:crossAx val="463080808"/>
        <c:crosses val="autoZero"/>
        <c:auto val="1"/>
        <c:lblOffset val="100"/>
        <c:baseTimeUnit val="years"/>
      </c:dateAx>
      <c:valAx>
        <c:axId val="463080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07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230.18</c:v>
                </c:pt>
                <c:pt idx="1">
                  <c:v>246.79</c:v>
                </c:pt>
                <c:pt idx="2">
                  <c:v>250.41</c:v>
                </c:pt>
                <c:pt idx="3">
                  <c:v>249.51</c:v>
                </c:pt>
                <c:pt idx="4">
                  <c:v>245.94</c:v>
                </c:pt>
              </c:numCache>
            </c:numRef>
          </c:val>
          <c:extLst>
            <c:ext xmlns:c16="http://schemas.microsoft.com/office/drawing/2014/chart" uri="{C3380CC4-5D6E-409C-BE32-E72D297353CC}">
              <c16:uniqueId val="{00000000-D835-4245-B92D-AC083CB44877}"/>
            </c:ext>
          </c:extLst>
        </c:ser>
        <c:dLbls>
          <c:showLegendKey val="0"/>
          <c:showVal val="0"/>
          <c:showCatName val="0"/>
          <c:showSerName val="0"/>
          <c:showPercent val="0"/>
          <c:showBubbleSize val="0"/>
        </c:dLbls>
        <c:gapWidth val="150"/>
        <c:axId val="463074536"/>
        <c:axId val="46307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D835-4245-B92D-AC083CB44877}"/>
            </c:ext>
          </c:extLst>
        </c:ser>
        <c:dLbls>
          <c:showLegendKey val="0"/>
          <c:showVal val="0"/>
          <c:showCatName val="0"/>
          <c:showSerName val="0"/>
          <c:showPercent val="0"/>
          <c:showBubbleSize val="0"/>
        </c:dLbls>
        <c:marker val="1"/>
        <c:smooth val="0"/>
        <c:axId val="463074536"/>
        <c:axId val="463077672"/>
      </c:lineChart>
      <c:dateAx>
        <c:axId val="463074536"/>
        <c:scaling>
          <c:orientation val="minMax"/>
        </c:scaling>
        <c:delete val="1"/>
        <c:axPos val="b"/>
        <c:numFmt formatCode="ge" sourceLinked="1"/>
        <c:majorTickMark val="none"/>
        <c:minorTickMark val="none"/>
        <c:tickLblPos val="none"/>
        <c:crossAx val="463077672"/>
        <c:crosses val="autoZero"/>
        <c:auto val="1"/>
        <c:lblOffset val="100"/>
        <c:baseTimeUnit val="years"/>
      </c:dateAx>
      <c:valAx>
        <c:axId val="463077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07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132.93</c:v>
                </c:pt>
                <c:pt idx="1">
                  <c:v>127.44</c:v>
                </c:pt>
                <c:pt idx="2">
                  <c:v>132.08000000000001</c:v>
                </c:pt>
                <c:pt idx="3">
                  <c:v>105.52</c:v>
                </c:pt>
                <c:pt idx="4">
                  <c:v>118.87</c:v>
                </c:pt>
              </c:numCache>
            </c:numRef>
          </c:val>
          <c:extLst>
            <c:ext xmlns:c16="http://schemas.microsoft.com/office/drawing/2014/chart" uri="{C3380CC4-5D6E-409C-BE32-E72D297353CC}">
              <c16:uniqueId val="{00000000-FCE3-41EE-B2C5-DB94D1AFFFDB}"/>
            </c:ext>
          </c:extLst>
        </c:ser>
        <c:dLbls>
          <c:showLegendKey val="0"/>
          <c:showVal val="0"/>
          <c:showCatName val="0"/>
          <c:showSerName val="0"/>
          <c:showPercent val="0"/>
          <c:showBubbleSize val="0"/>
        </c:dLbls>
        <c:gapWidth val="150"/>
        <c:axId val="463077280"/>
        <c:axId val="46307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FCE3-41EE-B2C5-DB94D1AFFFDB}"/>
            </c:ext>
          </c:extLst>
        </c:ser>
        <c:dLbls>
          <c:showLegendKey val="0"/>
          <c:showVal val="0"/>
          <c:showCatName val="0"/>
          <c:showSerName val="0"/>
          <c:showPercent val="0"/>
          <c:showBubbleSize val="0"/>
        </c:dLbls>
        <c:marker val="1"/>
        <c:smooth val="0"/>
        <c:axId val="463077280"/>
        <c:axId val="463079240"/>
      </c:lineChart>
      <c:dateAx>
        <c:axId val="463077280"/>
        <c:scaling>
          <c:orientation val="minMax"/>
        </c:scaling>
        <c:delete val="1"/>
        <c:axPos val="b"/>
        <c:numFmt formatCode="ge" sourceLinked="1"/>
        <c:majorTickMark val="none"/>
        <c:minorTickMark val="none"/>
        <c:tickLblPos val="none"/>
        <c:crossAx val="463079240"/>
        <c:crosses val="autoZero"/>
        <c:auto val="1"/>
        <c:lblOffset val="100"/>
        <c:baseTimeUnit val="years"/>
      </c:dateAx>
      <c:valAx>
        <c:axId val="46307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116.41</c:v>
                </c:pt>
                <c:pt idx="1">
                  <c:v>121.45</c:v>
                </c:pt>
                <c:pt idx="2">
                  <c:v>117.32</c:v>
                </c:pt>
                <c:pt idx="3">
                  <c:v>147.06</c:v>
                </c:pt>
                <c:pt idx="4">
                  <c:v>130.65</c:v>
                </c:pt>
              </c:numCache>
            </c:numRef>
          </c:val>
          <c:extLst>
            <c:ext xmlns:c16="http://schemas.microsoft.com/office/drawing/2014/chart" uri="{C3380CC4-5D6E-409C-BE32-E72D297353CC}">
              <c16:uniqueId val="{00000000-0327-414E-8771-0731C85A428F}"/>
            </c:ext>
          </c:extLst>
        </c:ser>
        <c:dLbls>
          <c:showLegendKey val="0"/>
          <c:showVal val="0"/>
          <c:showCatName val="0"/>
          <c:showSerName val="0"/>
          <c:showPercent val="0"/>
          <c:showBubbleSize val="0"/>
        </c:dLbls>
        <c:gapWidth val="150"/>
        <c:axId val="463080024"/>
        <c:axId val="46307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0327-414E-8771-0731C85A428F}"/>
            </c:ext>
          </c:extLst>
        </c:ser>
        <c:dLbls>
          <c:showLegendKey val="0"/>
          <c:showVal val="0"/>
          <c:showCatName val="0"/>
          <c:showSerName val="0"/>
          <c:showPercent val="0"/>
          <c:showBubbleSize val="0"/>
        </c:dLbls>
        <c:marker val="1"/>
        <c:smooth val="0"/>
        <c:axId val="463080024"/>
        <c:axId val="463076104"/>
      </c:lineChart>
      <c:dateAx>
        <c:axId val="463080024"/>
        <c:scaling>
          <c:orientation val="minMax"/>
        </c:scaling>
        <c:delete val="1"/>
        <c:axPos val="b"/>
        <c:numFmt formatCode="ge" sourceLinked="1"/>
        <c:majorTickMark val="none"/>
        <c:minorTickMark val="none"/>
        <c:tickLblPos val="none"/>
        <c:crossAx val="463076104"/>
        <c:crosses val="autoZero"/>
        <c:auto val="1"/>
        <c:lblOffset val="100"/>
        <c:baseTimeUnit val="years"/>
      </c:dateAx>
      <c:valAx>
        <c:axId val="46307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8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5" t="str">
        <f>データ!H6</f>
        <v>愛知県　岡崎市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非設置</v>
      </c>
      <c r="AE8" s="59"/>
      <c r="AF8" s="59"/>
      <c r="AG8" s="59"/>
      <c r="AH8" s="59"/>
      <c r="AI8" s="59"/>
      <c r="AJ8" s="59"/>
      <c r="AK8" s="4"/>
      <c r="AL8" s="60">
        <f>データ!$R$6</f>
        <v>387842</v>
      </c>
      <c r="AM8" s="60"/>
      <c r="AN8" s="60"/>
      <c r="AO8" s="60"/>
      <c r="AP8" s="60"/>
      <c r="AQ8" s="60"/>
      <c r="AR8" s="60"/>
      <c r="AS8" s="60"/>
      <c r="AT8" s="51">
        <f>データ!$S$6</f>
        <v>387.2</v>
      </c>
      <c r="AU8" s="52"/>
      <c r="AV8" s="52"/>
      <c r="AW8" s="52"/>
      <c r="AX8" s="52"/>
      <c r="AY8" s="52"/>
      <c r="AZ8" s="52"/>
      <c r="BA8" s="52"/>
      <c r="BB8" s="53">
        <f>データ!$T$6</f>
        <v>1001.66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5">
      <c r="A10" s="2"/>
      <c r="B10" s="51" t="str">
        <f>データ!$N$6</f>
        <v>-</v>
      </c>
      <c r="C10" s="52"/>
      <c r="D10" s="52"/>
      <c r="E10" s="52"/>
      <c r="F10" s="52"/>
      <c r="G10" s="52"/>
      <c r="H10" s="52"/>
      <c r="I10" s="51">
        <f>データ!$O$6</f>
        <v>75.53</v>
      </c>
      <c r="J10" s="52"/>
      <c r="K10" s="52"/>
      <c r="L10" s="52"/>
      <c r="M10" s="52"/>
      <c r="N10" s="52"/>
      <c r="O10" s="63"/>
      <c r="P10" s="53">
        <f>データ!$P$6</f>
        <v>98.98</v>
      </c>
      <c r="Q10" s="53"/>
      <c r="R10" s="53"/>
      <c r="S10" s="53"/>
      <c r="T10" s="53"/>
      <c r="U10" s="53"/>
      <c r="V10" s="53"/>
      <c r="W10" s="60">
        <f>データ!$Q$6</f>
        <v>2635</v>
      </c>
      <c r="X10" s="60"/>
      <c r="Y10" s="60"/>
      <c r="Z10" s="60"/>
      <c r="AA10" s="60"/>
      <c r="AB10" s="60"/>
      <c r="AC10" s="60"/>
      <c r="AD10" s="2"/>
      <c r="AE10" s="2"/>
      <c r="AF10" s="2"/>
      <c r="AG10" s="2"/>
      <c r="AH10" s="4"/>
      <c r="AI10" s="4"/>
      <c r="AJ10" s="4"/>
      <c r="AK10" s="4"/>
      <c r="AL10" s="60">
        <f>データ!$U$6</f>
        <v>383939</v>
      </c>
      <c r="AM10" s="60"/>
      <c r="AN10" s="60"/>
      <c r="AO10" s="60"/>
      <c r="AP10" s="60"/>
      <c r="AQ10" s="60"/>
      <c r="AR10" s="60"/>
      <c r="AS10" s="60"/>
      <c r="AT10" s="51">
        <f>データ!$V$6</f>
        <v>182.4</v>
      </c>
      <c r="AU10" s="52"/>
      <c r="AV10" s="52"/>
      <c r="AW10" s="52"/>
      <c r="AX10" s="52"/>
      <c r="AY10" s="52"/>
      <c r="AZ10" s="52"/>
      <c r="BA10" s="52"/>
      <c r="BB10" s="53">
        <f>データ!$W$6</f>
        <v>2104.9299999999998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2gCSBiDWWlOHqcx5GWB/XJ/R8d5Sz6L6lOk8lCHKcARlHhkZg/ros3utnlYBD9GK5sC0bcoYvwxOq7MhRXvfw==" saltValue="IpLd/sCOZoWF2Unl78jl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232025</v>
      </c>
      <c r="D6" s="34">
        <f t="shared" si="3"/>
        <v>46</v>
      </c>
      <c r="E6" s="34">
        <f t="shared" si="3"/>
        <v>1</v>
      </c>
      <c r="F6" s="34">
        <f t="shared" si="3"/>
        <v>0</v>
      </c>
      <c r="G6" s="34">
        <f t="shared" si="3"/>
        <v>1</v>
      </c>
      <c r="H6" s="34" t="str">
        <f t="shared" si="3"/>
        <v>愛知県　岡崎市</v>
      </c>
      <c r="I6" s="34" t="str">
        <f t="shared" si="3"/>
        <v>法適用</v>
      </c>
      <c r="J6" s="34" t="str">
        <f t="shared" si="3"/>
        <v>水道事業</v>
      </c>
      <c r="K6" s="34" t="str">
        <f t="shared" si="3"/>
        <v>末端給水事業</v>
      </c>
      <c r="L6" s="34" t="str">
        <f t="shared" si="3"/>
        <v>A1</v>
      </c>
      <c r="M6" s="34" t="str">
        <f t="shared" si="3"/>
        <v>非設置</v>
      </c>
      <c r="N6" s="35" t="str">
        <f t="shared" si="3"/>
        <v>-</v>
      </c>
      <c r="O6" s="35">
        <f t="shared" si="3"/>
        <v>75.53</v>
      </c>
      <c r="P6" s="35">
        <f t="shared" si="3"/>
        <v>98.98</v>
      </c>
      <c r="Q6" s="35">
        <f t="shared" si="3"/>
        <v>2635</v>
      </c>
      <c r="R6" s="35">
        <f t="shared" si="3"/>
        <v>387842</v>
      </c>
      <c r="S6" s="35">
        <f t="shared" si="3"/>
        <v>387.2</v>
      </c>
      <c r="T6" s="35">
        <f t="shared" si="3"/>
        <v>1001.66</v>
      </c>
      <c r="U6" s="35">
        <f t="shared" si="3"/>
        <v>383939</v>
      </c>
      <c r="V6" s="35">
        <f t="shared" si="3"/>
        <v>182.4</v>
      </c>
      <c r="W6" s="35">
        <f t="shared" si="3"/>
        <v>2104.9299999999998</v>
      </c>
      <c r="X6" s="36">
        <f>IF(X7="",NA(),X7)</f>
        <v>133.21</v>
      </c>
      <c r="Y6" s="36">
        <f t="shared" ref="Y6:AG6" si="4">IF(Y7="",NA(),Y7)</f>
        <v>128.75</v>
      </c>
      <c r="Z6" s="36">
        <f t="shared" si="4"/>
        <v>131.74</v>
      </c>
      <c r="AA6" s="36">
        <f t="shared" si="4"/>
        <v>109.08</v>
      </c>
      <c r="AB6" s="36">
        <f t="shared" si="4"/>
        <v>121.32</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350.22</v>
      </c>
      <c r="AU6" s="36">
        <f t="shared" ref="AU6:BC6" si="6">IF(AU7="",NA(),AU7)</f>
        <v>272.11</v>
      </c>
      <c r="AV6" s="36">
        <f t="shared" si="6"/>
        <v>312.60000000000002</v>
      </c>
      <c r="AW6" s="36">
        <f t="shared" si="6"/>
        <v>438.75</v>
      </c>
      <c r="AX6" s="36">
        <f t="shared" si="6"/>
        <v>398.29</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230.18</v>
      </c>
      <c r="BF6" s="36">
        <f t="shared" ref="BF6:BN6" si="7">IF(BF7="",NA(),BF7)</f>
        <v>246.79</v>
      </c>
      <c r="BG6" s="36">
        <f t="shared" si="7"/>
        <v>250.41</v>
      </c>
      <c r="BH6" s="36">
        <f t="shared" si="7"/>
        <v>249.51</v>
      </c>
      <c r="BI6" s="36">
        <f t="shared" si="7"/>
        <v>245.94</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132.93</v>
      </c>
      <c r="BQ6" s="36">
        <f t="shared" ref="BQ6:BY6" si="8">IF(BQ7="",NA(),BQ7)</f>
        <v>127.44</v>
      </c>
      <c r="BR6" s="36">
        <f t="shared" si="8"/>
        <v>132.08000000000001</v>
      </c>
      <c r="BS6" s="36">
        <f t="shared" si="8"/>
        <v>105.52</v>
      </c>
      <c r="BT6" s="36">
        <f t="shared" si="8"/>
        <v>118.87</v>
      </c>
      <c r="BU6" s="36">
        <f t="shared" si="8"/>
        <v>107.74</v>
      </c>
      <c r="BV6" s="36">
        <f t="shared" si="8"/>
        <v>108.81</v>
      </c>
      <c r="BW6" s="36">
        <f t="shared" si="8"/>
        <v>110.87</v>
      </c>
      <c r="BX6" s="36">
        <f t="shared" si="8"/>
        <v>110.3</v>
      </c>
      <c r="BY6" s="36">
        <f t="shared" si="8"/>
        <v>109.12</v>
      </c>
      <c r="BZ6" s="35" t="str">
        <f>IF(BZ7="","",IF(BZ7="-","【-】","【"&amp;SUBSTITUTE(TEXT(BZ7,"#,##0.00"),"-","△")&amp;"】"))</f>
        <v>【103.91】</v>
      </c>
      <c r="CA6" s="36">
        <f>IF(CA7="",NA(),CA7)</f>
        <v>116.41</v>
      </c>
      <c r="CB6" s="36">
        <f t="shared" ref="CB6:CJ6" si="9">IF(CB7="",NA(),CB7)</f>
        <v>121.45</v>
      </c>
      <c r="CC6" s="36">
        <f t="shared" si="9"/>
        <v>117.32</v>
      </c>
      <c r="CD6" s="36">
        <f t="shared" si="9"/>
        <v>147.06</v>
      </c>
      <c r="CE6" s="36">
        <f t="shared" si="9"/>
        <v>130.65</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72.19</v>
      </c>
      <c r="CM6" s="36">
        <f t="shared" ref="CM6:CU6" si="10">IF(CM7="",NA(),CM7)</f>
        <v>71.91</v>
      </c>
      <c r="CN6" s="36">
        <f t="shared" si="10"/>
        <v>72.760000000000005</v>
      </c>
      <c r="CO6" s="36">
        <f t="shared" si="10"/>
        <v>73.53</v>
      </c>
      <c r="CP6" s="36">
        <f t="shared" si="10"/>
        <v>73.55</v>
      </c>
      <c r="CQ6" s="36">
        <f t="shared" si="10"/>
        <v>63.25</v>
      </c>
      <c r="CR6" s="36">
        <f t="shared" si="10"/>
        <v>63.03</v>
      </c>
      <c r="CS6" s="36">
        <f t="shared" si="10"/>
        <v>63.18</v>
      </c>
      <c r="CT6" s="36">
        <f t="shared" si="10"/>
        <v>63.54</v>
      </c>
      <c r="CU6" s="36">
        <f t="shared" si="10"/>
        <v>63.53</v>
      </c>
      <c r="CV6" s="35" t="str">
        <f>IF(CV7="","",IF(CV7="-","【-】","【"&amp;SUBSTITUTE(TEXT(CV7,"#,##0.00"),"-","△")&amp;"】"))</f>
        <v>【60.27】</v>
      </c>
      <c r="CW6" s="36">
        <f>IF(CW7="",NA(),CW7)</f>
        <v>97.28</v>
      </c>
      <c r="CX6" s="36">
        <f t="shared" ref="CX6:DF6" si="11">IF(CX7="",NA(),CX7)</f>
        <v>97.9</v>
      </c>
      <c r="CY6" s="36">
        <f t="shared" si="11"/>
        <v>97.77</v>
      </c>
      <c r="CZ6" s="36">
        <f t="shared" si="11"/>
        <v>97.16</v>
      </c>
      <c r="DA6" s="36">
        <f t="shared" si="11"/>
        <v>96.82</v>
      </c>
      <c r="DB6" s="36">
        <f t="shared" si="11"/>
        <v>91.07</v>
      </c>
      <c r="DC6" s="36">
        <f t="shared" si="11"/>
        <v>91.21</v>
      </c>
      <c r="DD6" s="36">
        <f t="shared" si="11"/>
        <v>91.6</v>
      </c>
      <c r="DE6" s="36">
        <f t="shared" si="11"/>
        <v>91.48</v>
      </c>
      <c r="DF6" s="36">
        <f t="shared" si="11"/>
        <v>91.58</v>
      </c>
      <c r="DG6" s="35" t="str">
        <f>IF(DG7="","",IF(DG7="-","【-】","【"&amp;SUBSTITUTE(TEXT(DG7,"#,##0.00"),"-","△")&amp;"】"))</f>
        <v>【89.92】</v>
      </c>
      <c r="DH6" s="36">
        <f>IF(DH7="",NA(),DH7)</f>
        <v>40.549999999999997</v>
      </c>
      <c r="DI6" s="36">
        <f t="shared" ref="DI6:DQ6" si="12">IF(DI7="",NA(),DI7)</f>
        <v>41.42</v>
      </c>
      <c r="DJ6" s="36">
        <f t="shared" si="12"/>
        <v>42.02</v>
      </c>
      <c r="DK6" s="36">
        <f t="shared" si="12"/>
        <v>37.18</v>
      </c>
      <c r="DL6" s="36">
        <f t="shared" si="12"/>
        <v>38.520000000000003</v>
      </c>
      <c r="DM6" s="36">
        <f t="shared" si="12"/>
        <v>47.7</v>
      </c>
      <c r="DN6" s="36">
        <f t="shared" si="12"/>
        <v>48.41</v>
      </c>
      <c r="DO6" s="36">
        <f t="shared" si="12"/>
        <v>49.1</v>
      </c>
      <c r="DP6" s="36">
        <f t="shared" si="12"/>
        <v>49.66</v>
      </c>
      <c r="DQ6" s="36">
        <f t="shared" si="12"/>
        <v>50.41</v>
      </c>
      <c r="DR6" s="35" t="str">
        <f>IF(DR7="","",IF(DR7="-","【-】","【"&amp;SUBSTITUTE(TEXT(DR7,"#,##0.00"),"-","△")&amp;"】"))</f>
        <v>【48.85】</v>
      </c>
      <c r="DS6" s="36">
        <f>IF(DS7="",NA(),DS7)</f>
        <v>15.67</v>
      </c>
      <c r="DT6" s="36">
        <f t="shared" ref="DT6:EB6" si="13">IF(DT7="",NA(),DT7)</f>
        <v>16.850000000000001</v>
      </c>
      <c r="DU6" s="36">
        <f t="shared" si="13"/>
        <v>17.8</v>
      </c>
      <c r="DV6" s="36">
        <f t="shared" si="13"/>
        <v>18.97</v>
      </c>
      <c r="DW6" s="36">
        <f t="shared" si="13"/>
        <v>19.690000000000001</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1.23</v>
      </c>
      <c r="EE6" s="36">
        <f t="shared" ref="EE6:EM6" si="14">IF(EE7="",NA(),EE7)</f>
        <v>0.78</v>
      </c>
      <c r="EF6" s="36">
        <f t="shared" si="14"/>
        <v>0.64</v>
      </c>
      <c r="EG6" s="36">
        <f t="shared" si="14"/>
        <v>0.7</v>
      </c>
      <c r="EH6" s="36">
        <f t="shared" si="14"/>
        <v>1.2</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25">
      <c r="A7" s="29"/>
      <c r="B7" s="38">
        <v>2018</v>
      </c>
      <c r="C7" s="38">
        <v>232025</v>
      </c>
      <c r="D7" s="38">
        <v>46</v>
      </c>
      <c r="E7" s="38">
        <v>1</v>
      </c>
      <c r="F7" s="38">
        <v>0</v>
      </c>
      <c r="G7" s="38">
        <v>1</v>
      </c>
      <c r="H7" s="38" t="s">
        <v>93</v>
      </c>
      <c r="I7" s="38" t="s">
        <v>94</v>
      </c>
      <c r="J7" s="38" t="s">
        <v>95</v>
      </c>
      <c r="K7" s="38" t="s">
        <v>96</v>
      </c>
      <c r="L7" s="38" t="s">
        <v>97</v>
      </c>
      <c r="M7" s="38" t="s">
        <v>98</v>
      </c>
      <c r="N7" s="39" t="s">
        <v>99</v>
      </c>
      <c r="O7" s="39">
        <v>75.53</v>
      </c>
      <c r="P7" s="39">
        <v>98.98</v>
      </c>
      <c r="Q7" s="39">
        <v>2635</v>
      </c>
      <c r="R7" s="39">
        <v>387842</v>
      </c>
      <c r="S7" s="39">
        <v>387.2</v>
      </c>
      <c r="T7" s="39">
        <v>1001.66</v>
      </c>
      <c r="U7" s="39">
        <v>383939</v>
      </c>
      <c r="V7" s="39">
        <v>182.4</v>
      </c>
      <c r="W7" s="39">
        <v>2104.9299999999998</v>
      </c>
      <c r="X7" s="39">
        <v>133.21</v>
      </c>
      <c r="Y7" s="39">
        <v>128.75</v>
      </c>
      <c r="Z7" s="39">
        <v>131.74</v>
      </c>
      <c r="AA7" s="39">
        <v>109.08</v>
      </c>
      <c r="AB7" s="39">
        <v>121.32</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350.22</v>
      </c>
      <c r="AU7" s="39">
        <v>272.11</v>
      </c>
      <c r="AV7" s="39">
        <v>312.60000000000002</v>
      </c>
      <c r="AW7" s="39">
        <v>438.75</v>
      </c>
      <c r="AX7" s="39">
        <v>398.29</v>
      </c>
      <c r="AY7" s="39">
        <v>240.81</v>
      </c>
      <c r="AZ7" s="39">
        <v>241.71</v>
      </c>
      <c r="BA7" s="39">
        <v>249.08</v>
      </c>
      <c r="BB7" s="39">
        <v>254.05</v>
      </c>
      <c r="BC7" s="39">
        <v>258.22000000000003</v>
      </c>
      <c r="BD7" s="39">
        <v>261.93</v>
      </c>
      <c r="BE7" s="39">
        <v>230.18</v>
      </c>
      <c r="BF7" s="39">
        <v>246.79</v>
      </c>
      <c r="BG7" s="39">
        <v>250.41</v>
      </c>
      <c r="BH7" s="39">
        <v>249.51</v>
      </c>
      <c r="BI7" s="39">
        <v>245.94</v>
      </c>
      <c r="BJ7" s="39">
        <v>283.10000000000002</v>
      </c>
      <c r="BK7" s="39">
        <v>274.14</v>
      </c>
      <c r="BL7" s="39">
        <v>266.66000000000003</v>
      </c>
      <c r="BM7" s="39">
        <v>258.63</v>
      </c>
      <c r="BN7" s="39">
        <v>255.12</v>
      </c>
      <c r="BO7" s="39">
        <v>270.45999999999998</v>
      </c>
      <c r="BP7" s="39">
        <v>132.93</v>
      </c>
      <c r="BQ7" s="39">
        <v>127.44</v>
      </c>
      <c r="BR7" s="39">
        <v>132.08000000000001</v>
      </c>
      <c r="BS7" s="39">
        <v>105.52</v>
      </c>
      <c r="BT7" s="39">
        <v>118.87</v>
      </c>
      <c r="BU7" s="39">
        <v>107.74</v>
      </c>
      <c r="BV7" s="39">
        <v>108.81</v>
      </c>
      <c r="BW7" s="39">
        <v>110.87</v>
      </c>
      <c r="BX7" s="39">
        <v>110.3</v>
      </c>
      <c r="BY7" s="39">
        <v>109.12</v>
      </c>
      <c r="BZ7" s="39">
        <v>103.91</v>
      </c>
      <c r="CA7" s="39">
        <v>116.41</v>
      </c>
      <c r="CB7" s="39">
        <v>121.45</v>
      </c>
      <c r="CC7" s="39">
        <v>117.32</v>
      </c>
      <c r="CD7" s="39">
        <v>147.06</v>
      </c>
      <c r="CE7" s="39">
        <v>130.65</v>
      </c>
      <c r="CF7" s="39">
        <v>154.33000000000001</v>
      </c>
      <c r="CG7" s="39">
        <v>152.94999999999999</v>
      </c>
      <c r="CH7" s="39">
        <v>150.54</v>
      </c>
      <c r="CI7" s="39">
        <v>151.85</v>
      </c>
      <c r="CJ7" s="39">
        <v>153.88</v>
      </c>
      <c r="CK7" s="39">
        <v>167.11</v>
      </c>
      <c r="CL7" s="39">
        <v>72.19</v>
      </c>
      <c r="CM7" s="39">
        <v>71.91</v>
      </c>
      <c r="CN7" s="39">
        <v>72.760000000000005</v>
      </c>
      <c r="CO7" s="39">
        <v>73.53</v>
      </c>
      <c r="CP7" s="39">
        <v>73.55</v>
      </c>
      <c r="CQ7" s="39">
        <v>63.25</v>
      </c>
      <c r="CR7" s="39">
        <v>63.03</v>
      </c>
      <c r="CS7" s="39">
        <v>63.18</v>
      </c>
      <c r="CT7" s="39">
        <v>63.54</v>
      </c>
      <c r="CU7" s="39">
        <v>63.53</v>
      </c>
      <c r="CV7" s="39">
        <v>60.27</v>
      </c>
      <c r="CW7" s="39">
        <v>97.28</v>
      </c>
      <c r="CX7" s="39">
        <v>97.9</v>
      </c>
      <c r="CY7" s="39">
        <v>97.77</v>
      </c>
      <c r="CZ7" s="39">
        <v>97.16</v>
      </c>
      <c r="DA7" s="39">
        <v>96.82</v>
      </c>
      <c r="DB7" s="39">
        <v>91.07</v>
      </c>
      <c r="DC7" s="39">
        <v>91.21</v>
      </c>
      <c r="DD7" s="39">
        <v>91.6</v>
      </c>
      <c r="DE7" s="39">
        <v>91.48</v>
      </c>
      <c r="DF7" s="39">
        <v>91.58</v>
      </c>
      <c r="DG7" s="39">
        <v>89.92</v>
      </c>
      <c r="DH7" s="39">
        <v>40.549999999999997</v>
      </c>
      <c r="DI7" s="39">
        <v>41.42</v>
      </c>
      <c r="DJ7" s="39">
        <v>42.02</v>
      </c>
      <c r="DK7" s="39">
        <v>37.18</v>
      </c>
      <c r="DL7" s="39">
        <v>38.520000000000003</v>
      </c>
      <c r="DM7" s="39">
        <v>47.7</v>
      </c>
      <c r="DN7" s="39">
        <v>48.41</v>
      </c>
      <c r="DO7" s="39">
        <v>49.1</v>
      </c>
      <c r="DP7" s="39">
        <v>49.66</v>
      </c>
      <c r="DQ7" s="39">
        <v>50.41</v>
      </c>
      <c r="DR7" s="39">
        <v>48.85</v>
      </c>
      <c r="DS7" s="39">
        <v>15.67</v>
      </c>
      <c r="DT7" s="39">
        <v>16.850000000000001</v>
      </c>
      <c r="DU7" s="39">
        <v>17.8</v>
      </c>
      <c r="DV7" s="39">
        <v>18.97</v>
      </c>
      <c r="DW7" s="39">
        <v>19.690000000000001</v>
      </c>
      <c r="DX7" s="39">
        <v>14.54</v>
      </c>
      <c r="DY7" s="39">
        <v>16.16</v>
      </c>
      <c r="DZ7" s="39">
        <v>17.420000000000002</v>
      </c>
      <c r="EA7" s="39">
        <v>18.940000000000001</v>
      </c>
      <c r="EB7" s="39">
        <v>20.36</v>
      </c>
      <c r="EC7" s="39">
        <v>17.8</v>
      </c>
      <c r="ED7" s="39">
        <v>1.23</v>
      </c>
      <c r="EE7" s="39">
        <v>0.78</v>
      </c>
      <c r="EF7" s="39">
        <v>0.64</v>
      </c>
      <c r="EG7" s="39">
        <v>0.7</v>
      </c>
      <c r="EH7" s="39">
        <v>1.2</v>
      </c>
      <c r="EI7" s="39">
        <v>0.69</v>
      </c>
      <c r="EJ7" s="39">
        <v>0.74</v>
      </c>
      <c r="EK7" s="39">
        <v>0.73</v>
      </c>
      <c r="EL7" s="39">
        <v>0.74</v>
      </c>
      <c r="EM7" s="39">
        <v>0.75</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2020-02-13T10:07:54Z</cp:lastPrinted>
  <dcterms:created xsi:type="dcterms:W3CDTF">2019-12-05T04:18:17Z</dcterms:created>
  <dcterms:modified xsi:type="dcterms:W3CDTF">2025-03-24T00:28:15Z</dcterms:modified>
  <cp:category/>
</cp:coreProperties>
</file>