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07　春日井市\"/>
    </mc:Choice>
  </mc:AlternateContent>
  <workbookProtection workbookAlgorithmName="SHA-512" workbookHashValue="asBp8g/KNRG+gmgjh/UNKbKtYY69QPevhF7COEFjbfIqLDj37ej2HUtyLfS7TdzNEKfearQqdVku4nTOf6Mpnw==" workbookSaltValue="SerlKyDTz74jdDIZoCdY2w=="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Q6" i="5"/>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E85" i="4"/>
  <c r="W10" i="4"/>
  <c r="AL8" i="4"/>
  <c r="AD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<sst xmlns="http://schemas.openxmlformats.org/spreadsheetml/2006/main" count="220" uniqueCount="108">
  <si>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</si>
  <si>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</si>
  <si>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</si>
  <si>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</si>
  <si>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</si>
  <si>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</si>
  <si>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</si>
  <si>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</si>
  <si>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</si>
  <si>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</si>
  <si>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</si>
  <si>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</si>
  <si>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</si>
  <si>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</si>
  <si>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</si>
  <si>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</si>
  <si>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</si>
  <si>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</si>
  <si>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</si>
  <si>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</si>
  <si>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</si>
  <si>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</si>
  <si>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</si>
  <si>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</si>
  <si>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</si>
  <si>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</si>
  <si>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</si>
  <si>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</si>
  <si>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</si>
  <si>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</si>
  <si>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</si>
  <si>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</si>
  <si>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</si>
  <si>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</si>
  <si>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</si>
  <si>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</si>
  <si>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</si>
  <si>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</si>
  <si>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</si>
  <si>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</si>
  <si>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</si>
  <si>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</si>
  <si>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</si>
  <si>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</si>
  <si>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</si>
  <si>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</si>
  <si>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</si>
  <si>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</si>
  <si>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</si>
  <si>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</si>
  <si>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</si>
  <si>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</si>
  <si>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</si>
  <si>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</si>
  <si>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</si>
  <si>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</si>
  <si>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</si>
  <si>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</si>
  <si>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</si>
  <si>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</si>
  <si>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</si>
  <si>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</si>
  <si>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</si>
  <si>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</si>
  <si>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</si>
  <si>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</si>
  <si>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</si>
  <si>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</si>
  <si>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</si>
  <si>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</si>
  <si>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</si>
  <si>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</si>
  <si>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</si>
  <si>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</si>
  <si>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</si>
  <si>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</si>
  <si>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</si>
  <si>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</si>
  <si>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</si>
  <si>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</si>
  <si>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</si>
  <si>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</si>
  <si>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</si>
  <si>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</si>
  <si>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</si>
  <si>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</si>
  <si>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</si>
  <si>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</si>
  <si>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</si>
  <si>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</si>
  <si>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</si>
  <si>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</si>
  <si>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</si>
  <si>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</si>
  <si>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</si>
  <si>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</si>
  <si>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</si>
  <si>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</si>
  <si>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</si>
  <si>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</si>
  <si>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</si>
  <si>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</si>
  <si>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</si>
  <si>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</si>
  <si>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</si>
  <si>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春日井市水道事業は、平成29年度に経営戦略を策定し、事業の効率化、施設規模の適正化など経営改善に取り組んでいます。
　老朽化が進んでいました市内３箇所の浄水場のうち、２箇所の更新整備を終了し、残り１箇所の廻間送水場については、経営戦略に基づき、将来を見据え費用対効果を考慮し廃止しました。廃止に関連して費用が増加し、経営指標が大きく変動する結果となりましたが、今回限りのものであり、危惧するものではないと考えます。
　施設設備は、経営戦略に基づき順次更新予定であり、管路は、更新計画を検討しており、計画が整い次第、順次、更新を進めていく予定です。また、令和元年度より、不明水減少に向けての対策に取り組んでいます。
　経営戦略については、ＰＤＣＡサイクルを活用し進捗管理を行い、令和４年頃に見直しを予定しています。
　</t>
    <rPh sb="1" eb="5">
      <t>カスガイシ</t>
    </rPh>
    <rPh sb="5" eb="7">
      <t>スイドウ</t>
    </rPh>
    <rPh sb="7" eb="9">
      <t>ジギョウ</t>
    </rPh>
    <rPh sb="11" eb="13">
      <t>ヘイセイ</t>
    </rPh>
    <rPh sb="15" eb="17">
      <t>ネンド</t>
    </rPh>
    <rPh sb="18" eb="20">
      <t>ケイエイ</t>
    </rPh>
    <rPh sb="20" eb="22">
      <t>センリャク</t>
    </rPh>
    <rPh sb="23" eb="25">
      <t>サクテイ</t>
    </rPh>
    <rPh sb="27" eb="29">
      <t>ジギョウ</t>
    </rPh>
    <rPh sb="30" eb="33">
      <t>コウリツカ</t>
    </rPh>
    <rPh sb="34" eb="36">
      <t>シセツ</t>
    </rPh>
    <rPh sb="36" eb="38">
      <t>キボ</t>
    </rPh>
    <rPh sb="39" eb="42">
      <t>テキセイカ</t>
    </rPh>
    <rPh sb="44" eb="46">
      <t>ケイエイ</t>
    </rPh>
    <rPh sb="46" eb="48">
      <t>カイゼン</t>
    </rPh>
    <rPh sb="49" eb="50">
      <t>ト</t>
    </rPh>
    <rPh sb="51" eb="52">
      <t>ク</t>
    </rPh>
    <rPh sb="60" eb="63">
      <t>ロウキュウカ</t>
    </rPh>
    <rPh sb="64" eb="65">
      <t>スス</t>
    </rPh>
    <rPh sb="71" eb="73">
      <t>シナイ</t>
    </rPh>
    <rPh sb="74" eb="76">
      <t>カショ</t>
    </rPh>
    <rPh sb="77" eb="79">
      <t>ジョウスイ</t>
    </rPh>
    <rPh sb="79" eb="80">
      <t>ジョウ</t>
    </rPh>
    <rPh sb="85" eb="87">
      <t>カショ</t>
    </rPh>
    <rPh sb="88" eb="90">
      <t>コウシン</t>
    </rPh>
    <rPh sb="90" eb="92">
      <t>セイビ</t>
    </rPh>
    <rPh sb="93" eb="95">
      <t>シュウリョウ</t>
    </rPh>
    <rPh sb="97" eb="98">
      <t>ノコ</t>
    </rPh>
    <rPh sb="100" eb="102">
      <t>カショ</t>
    </rPh>
    <rPh sb="103" eb="105">
      <t>ハザマ</t>
    </rPh>
    <rPh sb="105" eb="107">
      <t>ソウスイ</t>
    </rPh>
    <rPh sb="107" eb="108">
      <t>ジョウ</t>
    </rPh>
    <rPh sb="123" eb="125">
      <t>ショウライ</t>
    </rPh>
    <rPh sb="126" eb="128">
      <t>ミス</t>
    </rPh>
    <rPh sb="129" eb="134">
      <t>ヒヨウタイコウカ</t>
    </rPh>
    <rPh sb="135" eb="137">
      <t>コウリョ</t>
    </rPh>
    <rPh sb="138" eb="140">
      <t>ハイシ</t>
    </rPh>
    <rPh sb="145" eb="147">
      <t>ハイシ</t>
    </rPh>
    <rPh sb="148" eb="150">
      <t>カンレン</t>
    </rPh>
    <rPh sb="152" eb="154">
      <t>ヒヨウ</t>
    </rPh>
    <rPh sb="155" eb="157">
      <t>ゾウカ</t>
    </rPh>
    <rPh sb="159" eb="161">
      <t>ケイエイ</t>
    </rPh>
    <rPh sb="161" eb="163">
      <t>シヒョウ</t>
    </rPh>
    <rPh sb="164" eb="165">
      <t>オオ</t>
    </rPh>
    <rPh sb="167" eb="169">
      <t>ヘンドウ</t>
    </rPh>
    <rPh sb="171" eb="173">
      <t>ケッカ</t>
    </rPh>
    <rPh sb="181" eb="183">
      <t>コンカイ</t>
    </rPh>
    <rPh sb="183" eb="184">
      <t>カギ</t>
    </rPh>
    <rPh sb="192" eb="194">
      <t>キグ</t>
    </rPh>
    <rPh sb="203" eb="204">
      <t>カンガ</t>
    </rPh>
    <rPh sb="210" eb="212">
      <t>シセツ</t>
    </rPh>
    <rPh sb="212" eb="214">
      <t>セツビ</t>
    </rPh>
    <rPh sb="216" eb="218">
      <t>ケイエイ</t>
    </rPh>
    <rPh sb="218" eb="220">
      <t>センリャク</t>
    </rPh>
    <rPh sb="221" eb="222">
      <t>モト</t>
    </rPh>
    <rPh sb="224" eb="226">
      <t>ジュンジ</t>
    </rPh>
    <rPh sb="226" eb="228">
      <t>コウシン</t>
    </rPh>
    <rPh sb="228" eb="230">
      <t>ヨテイ</t>
    </rPh>
    <rPh sb="234" eb="236">
      <t>カンロ</t>
    </rPh>
    <rPh sb="238" eb="240">
      <t>コウシン</t>
    </rPh>
    <rPh sb="240" eb="242">
      <t>ケイカク</t>
    </rPh>
    <rPh sb="243" eb="245">
      <t>ケントウ</t>
    </rPh>
    <rPh sb="250" eb="252">
      <t>ケイカク</t>
    </rPh>
    <rPh sb="253" eb="254">
      <t>トトノ</t>
    </rPh>
    <rPh sb="255" eb="257">
      <t>シダイ</t>
    </rPh>
    <rPh sb="258" eb="260">
      <t>ジュンジ</t>
    </rPh>
    <rPh sb="261" eb="263">
      <t>コウシン</t>
    </rPh>
    <rPh sb="264" eb="265">
      <t>スス</t>
    </rPh>
    <rPh sb="269" eb="271">
      <t>ヨテイ</t>
    </rPh>
    <rPh sb="277" eb="279">
      <t>レイワ</t>
    </rPh>
    <rPh sb="279" eb="281">
      <t>ガンネン</t>
    </rPh>
    <rPh sb="281" eb="282">
      <t>ド</t>
    </rPh>
    <rPh sb="285" eb="287">
      <t>フメイ</t>
    </rPh>
    <rPh sb="287" eb="288">
      <t>スイ</t>
    </rPh>
    <rPh sb="288" eb="290">
      <t>ゲンショウ</t>
    </rPh>
    <rPh sb="291" eb="292">
      <t>ム</t>
    </rPh>
    <rPh sb="295" eb="297">
      <t>タイサク</t>
    </rPh>
    <rPh sb="298" eb="299">
      <t>ト</t>
    </rPh>
    <rPh sb="300" eb="301">
      <t>ク</t>
    </rPh>
    <rPh sb="309" eb="311">
      <t>ケイエイ</t>
    </rPh>
    <rPh sb="311" eb="313">
      <t>センリャク</t>
    </rPh>
    <rPh sb="328" eb="330">
      <t>カツヨウ</t>
    </rPh>
    <rPh sb="331" eb="333">
      <t>シンチョク</t>
    </rPh>
    <rPh sb="333" eb="335">
      <t>カンリ</t>
    </rPh>
    <rPh sb="336" eb="337">
      <t>オコナ</t>
    </rPh>
    <rPh sb="339" eb="341">
      <t>レイワ</t>
    </rPh>
    <rPh sb="342" eb="343">
      <t>ネン</t>
    </rPh>
    <rPh sb="343" eb="344">
      <t>ゴロ</t>
    </rPh>
    <rPh sb="345" eb="347">
      <t>ミナオ</t>
    </rPh>
    <rPh sb="349" eb="351">
      <t>ヨテイ</t>
    </rPh>
    <phoneticPr fontId="2"/>
  </si>
  <si>
    <t>　「①経常収支比率」「⑤料金回収率」「⑥給水原価」は、廻間送水場及び廻間送水場関連施設の廃止による資産減耗費、知多配水場整備事業等の減価償却費など費用の増加により、昨年と比べ変動が大きくなっている。経常収支比率と料金回収率は、全国平均及び類似団体平均より下回っている状態であるが、給水原価は、全国平均及び類似団体平均よりも低くなっている。
　「②累積欠損金比率」は、平成25年度からは発生していません。
　「③流動比率」は、事業費の減少により現金・預金が増加したことによるものであり、全国平均及び類似団体平均を上回り、短期的な債務に対する支払能力は確保しています。
　「④企業債残高対給水収益比率」は、新たな借入れを行っていないため減少しており、全国平均及び類似団体平均を下回り、長期的な経営の安定性も図っています。
　「⑦施設利用率」は、廻間送水場の廃止により増加しており、全国平均及び類似団体平均を上回っていますが、「⑧有収率」は、不明水の増加により類似団体平均を下回っており、不明水減少に向けての対策を進める必要があります。</t>
    <rPh sb="3" eb="5">
      <t>ケイジョウ</t>
    </rPh>
    <rPh sb="5" eb="7">
      <t>シュウシ</t>
    </rPh>
    <rPh sb="7" eb="9">
      <t>ヒリツ</t>
    </rPh>
    <rPh sb="12" eb="14">
      <t>リョウキン</t>
    </rPh>
    <rPh sb="14" eb="16">
      <t>カイシュウ</t>
    </rPh>
    <rPh sb="16" eb="17">
      <t>リツ</t>
    </rPh>
    <rPh sb="20" eb="22">
      <t>キュウスイ</t>
    </rPh>
    <rPh sb="22" eb="24">
      <t>ゲンカ</t>
    </rPh>
    <rPh sb="27" eb="29">
      <t>ハザマ</t>
    </rPh>
    <rPh sb="29" eb="31">
      <t>ソウスイ</t>
    </rPh>
    <rPh sb="31" eb="32">
      <t>ジョウ</t>
    </rPh>
    <rPh sb="32" eb="33">
      <t>オヨ</t>
    </rPh>
    <rPh sb="34" eb="36">
      <t>ハザマ</t>
    </rPh>
    <rPh sb="36" eb="38">
      <t>ソウスイ</t>
    </rPh>
    <rPh sb="38" eb="39">
      <t>ジョウ</t>
    </rPh>
    <rPh sb="39" eb="41">
      <t>カンレン</t>
    </rPh>
    <rPh sb="41" eb="43">
      <t>シセツ</t>
    </rPh>
    <rPh sb="44" eb="46">
      <t>ハイシ</t>
    </rPh>
    <rPh sb="49" eb="51">
      <t>シサン</t>
    </rPh>
    <rPh sb="51" eb="53">
      <t>ゲンモウ</t>
    </rPh>
    <rPh sb="53" eb="54">
      <t>ヒ</t>
    </rPh>
    <rPh sb="55" eb="57">
      <t>チタ</t>
    </rPh>
    <rPh sb="57" eb="59">
      <t>ハイスイ</t>
    </rPh>
    <rPh sb="59" eb="60">
      <t>ジョウ</t>
    </rPh>
    <rPh sb="60" eb="62">
      <t>セイビ</t>
    </rPh>
    <rPh sb="62" eb="64">
      <t>ジギョウ</t>
    </rPh>
    <rPh sb="64" eb="65">
      <t>トウ</t>
    </rPh>
    <rPh sb="66" eb="68">
      <t>ゲンカ</t>
    </rPh>
    <rPh sb="68" eb="70">
      <t>ショウキャク</t>
    </rPh>
    <rPh sb="70" eb="71">
      <t>ヒ</t>
    </rPh>
    <rPh sb="73" eb="75">
      <t>ヒヨウ</t>
    </rPh>
    <rPh sb="76" eb="78">
      <t>ゾウカ</t>
    </rPh>
    <rPh sb="82" eb="84">
      <t>サクネン</t>
    </rPh>
    <rPh sb="85" eb="86">
      <t>クラ</t>
    </rPh>
    <rPh sb="87" eb="89">
      <t>ヘンドウ</t>
    </rPh>
    <rPh sb="90" eb="91">
      <t>オオ</t>
    </rPh>
    <rPh sb="99" eb="101">
      <t>ケイジョウ</t>
    </rPh>
    <rPh sb="101" eb="103">
      <t>シュウシ</t>
    </rPh>
    <rPh sb="103" eb="105">
      <t>ヒリツ</t>
    </rPh>
    <rPh sb="106" eb="108">
      <t>リョウキン</t>
    </rPh>
    <rPh sb="108" eb="110">
      <t>カイシュウ</t>
    </rPh>
    <rPh sb="110" eb="111">
      <t>リツ</t>
    </rPh>
    <rPh sb="113" eb="115">
      <t>ゼンコク</t>
    </rPh>
    <rPh sb="115" eb="117">
      <t>ヘイキン</t>
    </rPh>
    <rPh sb="117" eb="118">
      <t>オヨ</t>
    </rPh>
    <rPh sb="119" eb="121">
      <t>ルイジ</t>
    </rPh>
    <rPh sb="121" eb="123">
      <t>ダンタイ</t>
    </rPh>
    <rPh sb="123" eb="125">
      <t>ヘイキン</t>
    </rPh>
    <rPh sb="127" eb="129">
      <t>シタマワ</t>
    </rPh>
    <rPh sb="133" eb="135">
      <t>ジョウタイ</t>
    </rPh>
    <rPh sb="140" eb="142">
      <t>キュウスイ</t>
    </rPh>
    <rPh sb="142" eb="144">
      <t>ゲンカ</t>
    </rPh>
    <rPh sb="146" eb="148">
      <t>ゼンコク</t>
    </rPh>
    <rPh sb="148" eb="150">
      <t>ヘイキン</t>
    </rPh>
    <rPh sb="150" eb="151">
      <t>オヨ</t>
    </rPh>
    <rPh sb="152" eb="154">
      <t>ルイジ</t>
    </rPh>
    <rPh sb="154" eb="156">
      <t>ダンタイ</t>
    </rPh>
    <rPh sb="156" eb="158">
      <t>ヘイキン</t>
    </rPh>
    <rPh sb="161" eb="162">
      <t>ヒク</t>
    </rPh>
    <rPh sb="173" eb="175">
      <t>ルイセキ</t>
    </rPh>
    <rPh sb="175" eb="178">
      <t>ケッソンキン</t>
    </rPh>
    <rPh sb="178" eb="180">
      <t>ヒリツ</t>
    </rPh>
    <rPh sb="183" eb="185">
      <t>ヘイセイ</t>
    </rPh>
    <rPh sb="187" eb="189">
      <t>ネンド</t>
    </rPh>
    <rPh sb="192" eb="194">
      <t>ハッセイ</t>
    </rPh>
    <rPh sb="205" eb="207">
      <t>リュウドウ</t>
    </rPh>
    <rPh sb="207" eb="209">
      <t>ヒリツ</t>
    </rPh>
    <rPh sb="212" eb="215">
      <t>ジギョウヒ</t>
    </rPh>
    <rPh sb="216" eb="218">
      <t>ゲンショウ</t>
    </rPh>
    <rPh sb="221" eb="223">
      <t>ゲンキン</t>
    </rPh>
    <rPh sb="224" eb="226">
      <t>ヨキン</t>
    </rPh>
    <rPh sb="227" eb="229">
      <t>ゾウカ</t>
    </rPh>
    <rPh sb="242" eb="244">
      <t>ゼンコク</t>
    </rPh>
    <rPh sb="244" eb="246">
      <t>ヘイキン</t>
    </rPh>
    <rPh sb="246" eb="247">
      <t>オヨ</t>
    </rPh>
    <rPh sb="248" eb="250">
      <t>ルイジ</t>
    </rPh>
    <rPh sb="250" eb="252">
      <t>ダンタイ</t>
    </rPh>
    <rPh sb="252" eb="254">
      <t>ヘイキン</t>
    </rPh>
    <rPh sb="255" eb="257">
      <t>ウワマワ</t>
    </rPh>
    <rPh sb="259" eb="261">
      <t>タンキ</t>
    </rPh>
    <rPh sb="261" eb="262">
      <t>テキ</t>
    </rPh>
    <rPh sb="263" eb="265">
      <t>サイム</t>
    </rPh>
    <rPh sb="266" eb="267">
      <t>タイ</t>
    </rPh>
    <rPh sb="269" eb="271">
      <t>シハライ</t>
    </rPh>
    <rPh sb="271" eb="273">
      <t>ノウリョク</t>
    </rPh>
    <rPh sb="274" eb="276">
      <t>カクホ</t>
    </rPh>
    <rPh sb="286" eb="288">
      <t>キギョウ</t>
    </rPh>
    <rPh sb="288" eb="289">
      <t>サイ</t>
    </rPh>
    <rPh sb="289" eb="290">
      <t>ザン</t>
    </rPh>
    <rPh sb="290" eb="291">
      <t>ダカ</t>
    </rPh>
    <rPh sb="291" eb="292">
      <t>タイ</t>
    </rPh>
    <rPh sb="292" eb="294">
      <t>キュウスイ</t>
    </rPh>
    <rPh sb="294" eb="296">
      <t>シュウエキ</t>
    </rPh>
    <rPh sb="296" eb="298">
      <t>ヒリツ</t>
    </rPh>
    <rPh sb="301" eb="302">
      <t>アラ</t>
    </rPh>
    <rPh sb="304" eb="306">
      <t>カリイ</t>
    </rPh>
    <rPh sb="308" eb="309">
      <t>オコナ</t>
    </rPh>
    <rPh sb="316" eb="318">
      <t>ゲンショウ</t>
    </rPh>
    <rPh sb="323" eb="325">
      <t>ゼンコク</t>
    </rPh>
    <rPh sb="325" eb="327">
      <t>ヘイキン</t>
    </rPh>
    <rPh sb="327" eb="328">
      <t>オヨ</t>
    </rPh>
    <rPh sb="329" eb="331">
      <t>ルイジ</t>
    </rPh>
    <rPh sb="331" eb="333">
      <t>ダンタイ</t>
    </rPh>
    <rPh sb="333" eb="335">
      <t>ヘイキン</t>
    </rPh>
    <rPh sb="336" eb="338">
      <t>シタマワ</t>
    </rPh>
    <rPh sb="340" eb="343">
      <t>チョウキテキ</t>
    </rPh>
    <rPh sb="344" eb="346">
      <t>ケイエイ</t>
    </rPh>
    <rPh sb="347" eb="350">
      <t>アンテイセイ</t>
    </rPh>
    <rPh sb="351" eb="352">
      <t>ハカ</t>
    </rPh>
    <rPh sb="362" eb="364">
      <t>シセツ</t>
    </rPh>
    <rPh sb="364" eb="367">
      <t>リヨウリツ</t>
    </rPh>
    <rPh sb="370" eb="372">
      <t>ハザマ</t>
    </rPh>
    <rPh sb="372" eb="374">
      <t>ソウスイ</t>
    </rPh>
    <rPh sb="374" eb="375">
      <t>ジョウ</t>
    </rPh>
    <rPh sb="376" eb="378">
      <t>ハイシ</t>
    </rPh>
    <rPh sb="381" eb="383">
      <t>ゾウカ</t>
    </rPh>
    <rPh sb="388" eb="390">
      <t>ゼンコク</t>
    </rPh>
    <rPh sb="390" eb="392">
      <t>ヘイキン</t>
    </rPh>
    <rPh sb="392" eb="393">
      <t>オヨ</t>
    </rPh>
    <rPh sb="394" eb="396">
      <t>ルイジ</t>
    </rPh>
    <rPh sb="396" eb="398">
      <t>ダンタイ</t>
    </rPh>
    <rPh sb="398" eb="400">
      <t>ヘイキン</t>
    </rPh>
    <rPh sb="401" eb="403">
      <t>ウワマワ</t>
    </rPh>
    <rPh sb="412" eb="415">
      <t>ユウシュウリツ</t>
    </rPh>
    <rPh sb="418" eb="420">
      <t>フメイ</t>
    </rPh>
    <rPh sb="420" eb="421">
      <t>スイ</t>
    </rPh>
    <rPh sb="422" eb="424">
      <t>ゾウカ</t>
    </rPh>
    <rPh sb="427" eb="429">
      <t>ルイジ</t>
    </rPh>
    <rPh sb="429" eb="431">
      <t>ダンタイ</t>
    </rPh>
    <rPh sb="431" eb="433">
      <t>ヘイキン</t>
    </rPh>
    <rPh sb="434" eb="435">
      <t>シタ</t>
    </rPh>
    <rPh sb="441" eb="443">
      <t>フメイ</t>
    </rPh>
    <rPh sb="443" eb="444">
      <t>スイ</t>
    </rPh>
    <rPh sb="444" eb="446">
      <t>ゲンショウ</t>
    </rPh>
    <rPh sb="447" eb="448">
      <t>ム</t>
    </rPh>
    <rPh sb="451" eb="453">
      <t>タイサク</t>
    </rPh>
    <rPh sb="454" eb="455">
      <t>スス</t>
    </rPh>
    <rPh sb="457" eb="459">
      <t>ヒツヨウ</t>
    </rPh>
    <phoneticPr fontId="2"/>
  </si>
  <si>
    <t>　「①有形固定資産減価償却率」は、知多配水場整備事業等の減価償却費の増加及び廻間送水場及び廻間送水場関連施設の廃止に伴う償却資産の減少により増加したが、類似団体平均を下回っています。
　「②管路経年化率」は、土地区画整理等により布設した管路が、耐用年数を経過し始めていることにより増加傾向にありますが、全国平均及び類似団体平均を下回っています。
　「③管路更新率」は、管路工事が翌年度に繰越しとなったこと、受託工事等の新設工事を進めたことにより、更新工事が昨年より減少し、全国平均及び類似団体平均を下回っています。
　有形固定資産減価償却率及び管路経年化率は、類似団体平均を下回っているものの、増加傾向であり、管路更新率が全国平均及び類似団体平均を下回っていることから、管路の更新を計画的に進める必要があります。</t>
    <rPh sb="3" eb="5">
      <t>ユウケイ</t>
    </rPh>
    <rPh sb="5" eb="7">
      <t>コテイ</t>
    </rPh>
    <rPh sb="7" eb="9">
      <t>シサン</t>
    </rPh>
    <rPh sb="9" eb="11">
      <t>ゲンカ</t>
    </rPh>
    <rPh sb="11" eb="13">
      <t>ショウキャク</t>
    </rPh>
    <rPh sb="13" eb="14">
      <t>リツ</t>
    </rPh>
    <rPh sb="17" eb="19">
      <t>チタ</t>
    </rPh>
    <rPh sb="19" eb="21">
      <t>ハイスイ</t>
    </rPh>
    <rPh sb="21" eb="22">
      <t>ジョウ</t>
    </rPh>
    <rPh sb="22" eb="24">
      <t>セイビ</t>
    </rPh>
    <rPh sb="24" eb="26">
      <t>ジギョウ</t>
    </rPh>
    <rPh sb="26" eb="27">
      <t>トウ</t>
    </rPh>
    <rPh sb="28" eb="30">
      <t>ゲンカ</t>
    </rPh>
    <rPh sb="30" eb="32">
      <t>ショウキャク</t>
    </rPh>
    <rPh sb="32" eb="33">
      <t>ヒ</t>
    </rPh>
    <rPh sb="34" eb="36">
      <t>ゾウカ</t>
    </rPh>
    <rPh sb="36" eb="37">
      <t>オヨ</t>
    </rPh>
    <rPh sb="38" eb="40">
      <t>ハザマ</t>
    </rPh>
    <rPh sb="40" eb="42">
      <t>ソウスイ</t>
    </rPh>
    <rPh sb="42" eb="43">
      <t>ジョウ</t>
    </rPh>
    <rPh sb="43" eb="44">
      <t>オヨ</t>
    </rPh>
    <rPh sb="45" eb="50">
      <t>ハザマソウスイジョウ</t>
    </rPh>
    <rPh sb="50" eb="52">
      <t>カンレン</t>
    </rPh>
    <rPh sb="52" eb="54">
      <t>シセツ</t>
    </rPh>
    <rPh sb="55" eb="57">
      <t>ハイシ</t>
    </rPh>
    <rPh sb="58" eb="59">
      <t>トモナ</t>
    </rPh>
    <rPh sb="60" eb="62">
      <t>ショウキャク</t>
    </rPh>
    <rPh sb="62" eb="64">
      <t>シサン</t>
    </rPh>
    <rPh sb="65" eb="67">
      <t>ゲンショウ</t>
    </rPh>
    <rPh sb="70" eb="72">
      <t>ゾウカ</t>
    </rPh>
    <rPh sb="76" eb="80">
      <t>ルイジダンタイ</t>
    </rPh>
    <rPh sb="80" eb="82">
      <t>ヘイキン</t>
    </rPh>
    <rPh sb="83" eb="85">
      <t>シタマワ</t>
    </rPh>
    <rPh sb="95" eb="97">
      <t>カンロ</t>
    </rPh>
    <rPh sb="97" eb="100">
      <t>ケイネンカ</t>
    </rPh>
    <rPh sb="100" eb="101">
      <t>リツ</t>
    </rPh>
    <rPh sb="104" eb="106">
      <t>トチ</t>
    </rPh>
    <rPh sb="106" eb="108">
      <t>クカク</t>
    </rPh>
    <rPh sb="108" eb="110">
      <t>セイリ</t>
    </rPh>
    <rPh sb="110" eb="111">
      <t>トウ</t>
    </rPh>
    <rPh sb="114" eb="116">
      <t>フセツ</t>
    </rPh>
    <rPh sb="118" eb="120">
      <t>カンロ</t>
    </rPh>
    <rPh sb="122" eb="124">
      <t>タイヨウ</t>
    </rPh>
    <rPh sb="124" eb="126">
      <t>ネンスウ</t>
    </rPh>
    <rPh sb="127" eb="129">
      <t>ケイカ</t>
    </rPh>
    <rPh sb="130" eb="131">
      <t>ハジ</t>
    </rPh>
    <rPh sb="140" eb="142">
      <t>ゾウカ</t>
    </rPh>
    <rPh sb="142" eb="144">
      <t>ケイコウ</t>
    </rPh>
    <rPh sb="151" eb="153">
      <t>ゼンコク</t>
    </rPh>
    <rPh sb="153" eb="155">
      <t>ヘイキン</t>
    </rPh>
    <rPh sb="155" eb="156">
      <t>オヨ</t>
    </rPh>
    <rPh sb="157" eb="159">
      <t>ルイジ</t>
    </rPh>
    <rPh sb="159" eb="161">
      <t>ダンタイ</t>
    </rPh>
    <rPh sb="161" eb="163">
      <t>ヘイキン</t>
    </rPh>
    <rPh sb="164" eb="166">
      <t>シタマワ</t>
    </rPh>
    <rPh sb="176" eb="178">
      <t>カンロ</t>
    </rPh>
    <rPh sb="178" eb="180">
      <t>コウシン</t>
    </rPh>
    <rPh sb="180" eb="181">
      <t>リツ</t>
    </rPh>
    <rPh sb="184" eb="186">
      <t>カンロ</t>
    </rPh>
    <rPh sb="186" eb="188">
      <t>コウジ</t>
    </rPh>
    <rPh sb="189" eb="192">
      <t>ヨクネンド</t>
    </rPh>
    <rPh sb="193" eb="195">
      <t>クリコシ</t>
    </rPh>
    <rPh sb="203" eb="205">
      <t>ジュタク</t>
    </rPh>
    <rPh sb="205" eb="207">
      <t>コウジ</t>
    </rPh>
    <rPh sb="207" eb="208">
      <t>トウ</t>
    </rPh>
    <rPh sb="209" eb="211">
      <t>シンセツ</t>
    </rPh>
    <rPh sb="211" eb="213">
      <t>コウジ</t>
    </rPh>
    <rPh sb="214" eb="215">
      <t>スス</t>
    </rPh>
    <rPh sb="223" eb="225">
      <t>コウシン</t>
    </rPh>
    <rPh sb="225" eb="227">
      <t>コウジ</t>
    </rPh>
    <rPh sb="228" eb="230">
      <t>サクネン</t>
    </rPh>
    <rPh sb="232" eb="234">
      <t>ゲンショウ</t>
    </rPh>
    <rPh sb="236" eb="238">
      <t>ゼンコク</t>
    </rPh>
    <rPh sb="238" eb="240">
      <t>ヘイキン</t>
    </rPh>
    <rPh sb="240" eb="241">
      <t>オヨ</t>
    </rPh>
    <rPh sb="242" eb="244">
      <t>ルイジ</t>
    </rPh>
    <rPh sb="244" eb="246">
      <t>ダンタイ</t>
    </rPh>
    <rPh sb="246" eb="248">
      <t>ヘイキン</t>
    </rPh>
    <rPh sb="249" eb="251">
      <t>シタマワ</t>
    </rPh>
    <rPh sb="259" eb="261">
      <t>ユウケイ</t>
    </rPh>
    <rPh sb="261" eb="263">
      <t>コテイ</t>
    </rPh>
    <rPh sb="263" eb="265">
      <t>シサン</t>
    </rPh>
    <rPh sb="265" eb="267">
      <t>ゲンカ</t>
    </rPh>
    <rPh sb="267" eb="269">
      <t>ショウキャク</t>
    </rPh>
    <rPh sb="269" eb="270">
      <t>リツ</t>
    </rPh>
    <rPh sb="270" eb="271">
      <t>オヨ</t>
    </rPh>
    <rPh sb="272" eb="274">
      <t>カンロ</t>
    </rPh>
    <rPh sb="274" eb="277">
      <t>ケイネンカ</t>
    </rPh>
    <rPh sb="277" eb="278">
      <t>リツ</t>
    </rPh>
    <rPh sb="280" eb="282">
      <t>ルイジ</t>
    </rPh>
    <rPh sb="282" eb="284">
      <t>ダンタイ</t>
    </rPh>
    <rPh sb="284" eb="286">
      <t>ヘイキン</t>
    </rPh>
    <rPh sb="287" eb="289">
      <t>シタマワ</t>
    </rPh>
    <rPh sb="297" eb="299">
      <t>ゾウカ</t>
    </rPh>
    <rPh sb="299" eb="301">
      <t>ケイコウ</t>
    </rPh>
    <rPh sb="305" eb="307">
      <t>カンロ</t>
    </rPh>
    <rPh sb="307" eb="309">
      <t>コウシン</t>
    </rPh>
    <rPh sb="309" eb="310">
      <t>リツ</t>
    </rPh>
    <rPh sb="311" eb="313">
      <t>ゼンコク</t>
    </rPh>
    <rPh sb="313" eb="315">
      <t>ヘイキン</t>
    </rPh>
    <rPh sb="315" eb="316">
      <t>オヨ</t>
    </rPh>
    <rPh sb="317" eb="319">
      <t>ルイジ</t>
    </rPh>
    <rPh sb="319" eb="321">
      <t>ダンタイ</t>
    </rPh>
    <rPh sb="321" eb="323">
      <t>ヘイキン</t>
    </rPh>
    <rPh sb="324" eb="326">
      <t>シタマワ</t>
    </rPh>
    <rPh sb="335" eb="337">
      <t>カンロ</t>
    </rPh>
    <rPh sb="338" eb="340">
      <t>コウシン</t>
    </rPh>
    <rPh sb="341" eb="344">
      <t>ケイカクテキ</t>
    </rPh>
    <rPh sb="345" eb="346">
      <t>スス</t>
    </rPh>
    <rPh sb="348" eb="35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</si>
</sst>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c:v>
                </c:pt>
                <c:pt idx="1">
                  <c:v>0.4</c:v>
                </c:pt>
                <c:pt idx="2">
                  <c:v>0.46</c:v>
                </c:pt>
                <c:pt idx="3">
                  <c:v>0.3</c:v>
                </c:pt>
                <c:pt idx="4">
                  <c:v>0.09</c:v>
                </c:pt>
              </c:numCache>
            </c:numRef>
          </c:val>
          <c:extLst>
            <c:ext xmlns:c16="http://schemas.microsoft.com/office/drawing/2014/chart" uri="{C3380CC4-5D6E-409C-BE32-E72D297353CC}">
              <c16:uniqueId val="{00000000-5D28-4D29-AED0-AD6A1FDA84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5D28-4D29-AED0-AD6A1FDA84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68.03</c:v>
                </c:pt>
                <c:pt idx="1">
                  <c:v>67.3</c:v>
                </c:pt>
                <c:pt idx="2">
                  <c:v>68.42</c:v>
                </c:pt>
                <c:pt idx="3">
                  <c:v>68.7</c:v>
                </c:pt>
                <c:pt idx="4">
                  <c:v>70.81</c:v>
                </c:pt>
              </c:numCache>
            </c:numRef>
          </c:val>
          <c:extLst>
            <c:ext xmlns:c16="http://schemas.microsoft.com/office/drawing/2014/chart" uri="{C3380CC4-5D6E-409C-BE32-E72D297353CC}">
              <c16:uniqueId val="{00000000-8E04-4A03-8D3D-0E3D731A9D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8E04-4A03-8D3D-0E3D731A9D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92.44</c:v>
                </c:pt>
                <c:pt idx="1">
                  <c:v>93.09</c:v>
                </c:pt>
                <c:pt idx="2">
                  <c:v>92.39</c:v>
                </c:pt>
                <c:pt idx="3">
                  <c:v>91.69</c:v>
                </c:pt>
                <c:pt idx="4">
                  <c:v>91.25</c:v>
                </c:pt>
              </c:numCache>
            </c:numRef>
          </c:val>
          <c:extLst>
            <c:ext xmlns:c16="http://schemas.microsoft.com/office/drawing/2014/chart" uri="{C3380CC4-5D6E-409C-BE32-E72D297353CC}">
              <c16:uniqueId val="{00000000-CAE3-4122-81F5-D82B9B7171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CAE3-4122-81F5-D82B9B7171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110.11</c:v>
                </c:pt>
                <c:pt idx="1">
                  <c:v>115.56</c:v>
                </c:pt>
                <c:pt idx="2">
                  <c:v>115.52</c:v>
                </c:pt>
                <c:pt idx="3">
                  <c:v>115.92</c:v>
                </c:pt>
                <c:pt idx="4">
                  <c:v>105.34</c:v>
                </c:pt>
              </c:numCache>
            </c:numRef>
          </c:val>
          <c:extLst>
            <c:ext xmlns:c16="http://schemas.microsoft.com/office/drawing/2014/chart" uri="{C3380CC4-5D6E-409C-BE32-E72D297353CC}">
              <c16:uniqueId val="{00000000-1D67-4B05-961F-1F374F4496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1D67-4B05-961F-1F374F4496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47.6</c:v>
                </c:pt>
                <c:pt idx="1">
                  <c:v>48.31</c:v>
                </c:pt>
                <c:pt idx="2">
                  <c:v>49.32</c:v>
                </c:pt>
                <c:pt idx="3">
                  <c:v>48.27</c:v>
                </c:pt>
                <c:pt idx="4">
                  <c:v>50.07</c:v>
                </c:pt>
              </c:numCache>
            </c:numRef>
          </c:val>
          <c:extLst>
            <c:ext xmlns:c16="http://schemas.microsoft.com/office/drawing/2014/chart" uri="{C3380CC4-5D6E-409C-BE32-E72D297353CC}">
              <c16:uniqueId val="{00000000-0830-4F3D-9823-25E79F03EF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0830-4F3D-9823-25E79F03EF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6.59</c:v>
                </c:pt>
                <c:pt idx="1">
                  <c:v>6.5</c:v>
                </c:pt>
                <c:pt idx="2">
                  <c:v>7.5</c:v>
                </c:pt>
                <c:pt idx="3">
                  <c:v>8.89</c:v>
                </c:pt>
                <c:pt idx="4">
                  <c:v>15.86</c:v>
                </c:pt>
              </c:numCache>
            </c:numRef>
          </c:val>
          <c:extLst>
            <c:ext xmlns:c16="http://schemas.microsoft.com/office/drawing/2014/chart" uri="{C3380CC4-5D6E-409C-BE32-E72D297353CC}">
              <c16:uniqueId val="{00000000-400F-429D-9E32-FB6FB2AC18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400F-429D-9E32-FB6FB2AC18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97-493C-BD0D-AB2AB2289F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897-493C-BD0D-AB2AB2289F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384.4</c:v>
                </c:pt>
                <c:pt idx="1">
                  <c:v>346.23</c:v>
                </c:pt>
                <c:pt idx="2">
                  <c:v>413.04</c:v>
                </c:pt>
                <c:pt idx="3">
                  <c:v>292.24</c:v>
                </c:pt>
                <c:pt idx="4">
                  <c:v>420.2</c:v>
                </c:pt>
              </c:numCache>
            </c:numRef>
          </c:val>
          <c:extLst>
            <c:ext xmlns:c16="http://schemas.microsoft.com/office/drawing/2014/chart" uri="{C3380CC4-5D6E-409C-BE32-E72D297353CC}">
              <c16:uniqueId val="{00000000-994A-49FA-83E8-26959AD2C1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994A-49FA-83E8-26959AD2C1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83.23</c:v>
                </c:pt>
                <c:pt idx="1">
                  <c:v>77.94</c:v>
                </c:pt>
                <c:pt idx="2">
                  <c:v>71</c:v>
                </c:pt>
                <c:pt idx="3">
                  <c:v>64.63</c:v>
                </c:pt>
                <c:pt idx="4">
                  <c:v>57.84</c:v>
                </c:pt>
              </c:numCache>
            </c:numRef>
          </c:val>
          <c:extLst>
            <c:ext xmlns:c16="http://schemas.microsoft.com/office/drawing/2014/chart" uri="{C3380CC4-5D6E-409C-BE32-E72D297353CC}">
              <c16:uniqueId val="{00000000-E095-4D3D-85C2-740C4D2DD9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E095-4D3D-85C2-740C4D2DD9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104.74</c:v>
                </c:pt>
                <c:pt idx="1">
                  <c:v>110.8</c:v>
                </c:pt>
                <c:pt idx="2">
                  <c:v>110.64</c:v>
                </c:pt>
                <c:pt idx="3">
                  <c:v>110.53</c:v>
                </c:pt>
                <c:pt idx="4">
                  <c:v>100.18</c:v>
                </c:pt>
              </c:numCache>
            </c:numRef>
          </c:val>
          <c:extLst>
            <c:ext xmlns:c16="http://schemas.microsoft.com/office/drawing/2014/chart" uri="{C3380CC4-5D6E-409C-BE32-E72D297353CC}">
              <c16:uniqueId val="{00000000-0AA6-4541-AAC8-6C3AFC86D6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0AA6-4541-AAC8-6C3AFC86D6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137.12</c:v>
                </c:pt>
                <c:pt idx="1">
                  <c:v>128.28</c:v>
                </c:pt>
                <c:pt idx="2">
                  <c:v>128.62</c:v>
                </c:pt>
                <c:pt idx="3">
                  <c:v>128.84</c:v>
                </c:pt>
                <c:pt idx="4">
                  <c:v>142.38999999999999</c:v>
                </c:pt>
              </c:numCache>
            </c:numRef>
          </c:val>
          <c:extLst>
            <c:ext xmlns:c16="http://schemas.microsoft.com/office/drawing/2014/chart" uri="{C3380CC4-5D6E-409C-BE32-E72D297353CC}">
              <c16:uniqueId val="{00000000-D895-43CD-8E90-E1D179D0C2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D895-43CD-8E90-E1D179D0C2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愛知県　春日井市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A1</v>
      </c>
      <c r="X8" s="88"/>
      <c r="Y8" s="88"/>
      <c r="Z8" s="88"/>
      <c r="AA8" s="88"/>
      <c r="AB8" s="88"/>
      <c r="AC8" s="88"/>
      <c r="AD8" s="88" t="str">
        <f>データ!$M$6</f>
        <v>非設置</v>
      </c>
      <c r="AE8" s="88"/>
      <c r="AF8" s="88"/>
      <c r="AG8" s="88"/>
      <c r="AH8" s="88"/>
      <c r="AI8" s="88"/>
      <c r="AJ8" s="88"/>
      <c r="AK8" s="4"/>
      <c r="AL8" s="76">
        <f>データ!$R$6</f>
        <v>312007</v>
      </c>
      <c r="AM8" s="76"/>
      <c r="AN8" s="76"/>
      <c r="AO8" s="76"/>
      <c r="AP8" s="76"/>
      <c r="AQ8" s="76"/>
      <c r="AR8" s="76"/>
      <c r="AS8" s="76"/>
      <c r="AT8" s="72">
        <f>データ!$S$6</f>
        <v>92.78</v>
      </c>
      <c r="AU8" s="73"/>
      <c r="AV8" s="73"/>
      <c r="AW8" s="73"/>
      <c r="AX8" s="73"/>
      <c r="AY8" s="73"/>
      <c r="AZ8" s="73"/>
      <c r="BA8" s="73"/>
      <c r="BB8" s="75">
        <f>データ!$T$6</f>
        <v>3362.87</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91.27</v>
      </c>
      <c r="J10" s="73"/>
      <c r="K10" s="73"/>
      <c r="L10" s="73"/>
      <c r="M10" s="73"/>
      <c r="N10" s="73"/>
      <c r="O10" s="74"/>
      <c r="P10" s="75">
        <f>データ!$P$6</f>
        <v>100</v>
      </c>
      <c r="Q10" s="75"/>
      <c r="R10" s="75"/>
      <c r="S10" s="75"/>
      <c r="T10" s="75"/>
      <c r="U10" s="75"/>
      <c r="V10" s="75"/>
      <c r="W10" s="76">
        <f>データ!$Q$6</f>
        <v>2127</v>
      </c>
      <c r="X10" s="76"/>
      <c r="Y10" s="76"/>
      <c r="Z10" s="76"/>
      <c r="AA10" s="76"/>
      <c r="AB10" s="76"/>
      <c r="AC10" s="76"/>
      <c r="AD10" s="2"/>
      <c r="AE10" s="2"/>
      <c r="AF10" s="2"/>
      <c r="AG10" s="2"/>
      <c r="AH10" s="4"/>
      <c r="AI10" s="4"/>
      <c r="AJ10" s="4"/>
      <c r="AK10" s="4"/>
      <c r="AL10" s="76">
        <f>データ!$U$6</f>
        <v>311326</v>
      </c>
      <c r="AM10" s="76"/>
      <c r="AN10" s="76"/>
      <c r="AO10" s="76"/>
      <c r="AP10" s="76"/>
      <c r="AQ10" s="76"/>
      <c r="AR10" s="76"/>
      <c r="AS10" s="76"/>
      <c r="AT10" s="72">
        <f>データ!$V$6</f>
        <v>73.63</v>
      </c>
      <c r="AU10" s="73"/>
      <c r="AV10" s="73"/>
      <c r="AW10" s="73"/>
      <c r="AX10" s="73"/>
      <c r="AY10" s="73"/>
      <c r="AZ10" s="73"/>
      <c r="BA10" s="73"/>
      <c r="BB10" s="75">
        <f>データ!$W$6</f>
        <v>4228.25</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107</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rPQOH2awg2WMW4DyVubC44nuCUZKXGulWKWvt3/+AmdqEvXZAuFgaLqfp8DvvGq/g95MMkKGoTwFsTadXbNGQ==" saltValue="k38XJlZss8LT+yuPTTvW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232068</v>
      </c>
      <c r="D6" s="34">
        <f t="shared" si="3"/>
        <v>46</v>
      </c>
      <c r="E6" s="34">
        <f t="shared" si="3"/>
        <v>1</v>
      </c>
      <c r="F6" s="34">
        <f t="shared" si="3"/>
        <v>0</v>
      </c>
      <c r="G6" s="34">
        <f t="shared" si="3"/>
        <v>1</v>
      </c>
      <c r="H6" s="34" t="str">
        <f t="shared" si="3"/>
        <v>愛知県　春日井市</v>
      </c>
      <c r="I6" s="34" t="str">
        <f t="shared" si="3"/>
        <v>法適用</v>
      </c>
      <c r="J6" s="34" t="str">
        <f t="shared" si="3"/>
        <v>水道事業</v>
      </c>
      <c r="K6" s="34" t="str">
        <f t="shared" si="3"/>
        <v>末端給水事業</v>
      </c>
      <c r="L6" s="34" t="str">
        <f t="shared" si="3"/>
        <v>A1</v>
      </c>
      <c r="M6" s="34" t="str">
        <f t="shared" si="3"/>
        <v>非設置</v>
      </c>
      <c r="N6" s="35" t="str">
        <f t="shared" si="3"/>
        <v>-</v>
      </c>
      <c r="O6" s="35">
        <f t="shared" si="3"/>
        <v>91.27</v>
      </c>
      <c r="P6" s="35">
        <f t="shared" si="3"/>
        <v>100</v>
      </c>
      <c r="Q6" s="35">
        <f t="shared" si="3"/>
        <v>2127</v>
      </c>
      <c r="R6" s="35">
        <f t="shared" si="3"/>
        <v>312007</v>
      </c>
      <c r="S6" s="35">
        <f t="shared" si="3"/>
        <v>92.78</v>
      </c>
      <c r="T6" s="35">
        <f t="shared" si="3"/>
        <v>3362.87</v>
      </c>
      <c r="U6" s="35">
        <f t="shared" si="3"/>
        <v>311326</v>
      </c>
      <c r="V6" s="35">
        <f t="shared" si="3"/>
        <v>73.63</v>
      </c>
      <c r="W6" s="35">
        <f t="shared" si="3"/>
        <v>4228.25</v>
      </c>
      <c r="X6" s="36">
        <f>IF(X7="",NA(),X7)</f>
        <v>110.11</v>
      </c>
      <c r="Y6" s="36">
        <f t="shared" ref="Y6:AG6" si="4">IF(Y7="",NA(),Y7)</f>
        <v>115.56</v>
      </c>
      <c r="Z6" s="36">
        <f t="shared" si="4"/>
        <v>115.52</v>
      </c>
      <c r="AA6" s="36">
        <f t="shared" si="4"/>
        <v>115.92</v>
      </c>
      <c r="AB6" s="36">
        <f t="shared" si="4"/>
        <v>105.34</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384.4</v>
      </c>
      <c r="AU6" s="36">
        <f t="shared" ref="AU6:BC6" si="6">IF(AU7="",NA(),AU7)</f>
        <v>346.23</v>
      </c>
      <c r="AV6" s="36">
        <f t="shared" si="6"/>
        <v>413.04</v>
      </c>
      <c r="AW6" s="36">
        <f t="shared" si="6"/>
        <v>292.24</v>
      </c>
      <c r="AX6" s="36">
        <f t="shared" si="6"/>
        <v>420.2</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83.23</v>
      </c>
      <c r="BF6" s="36">
        <f t="shared" ref="BF6:BN6" si="7">IF(BF7="",NA(),BF7)</f>
        <v>77.94</v>
      </c>
      <c r="BG6" s="36">
        <f t="shared" si="7"/>
        <v>71</v>
      </c>
      <c r="BH6" s="36">
        <f t="shared" si="7"/>
        <v>64.63</v>
      </c>
      <c r="BI6" s="36">
        <f t="shared" si="7"/>
        <v>57.84</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104.74</v>
      </c>
      <c r="BQ6" s="36">
        <f t="shared" ref="BQ6:BY6" si="8">IF(BQ7="",NA(),BQ7)</f>
        <v>110.8</v>
      </c>
      <c r="BR6" s="36">
        <f t="shared" si="8"/>
        <v>110.64</v>
      </c>
      <c r="BS6" s="36">
        <f t="shared" si="8"/>
        <v>110.53</v>
      </c>
      <c r="BT6" s="36">
        <f t="shared" si="8"/>
        <v>100.18</v>
      </c>
      <c r="BU6" s="36">
        <f t="shared" si="8"/>
        <v>107.74</v>
      </c>
      <c r="BV6" s="36">
        <f t="shared" si="8"/>
        <v>108.81</v>
      </c>
      <c r="BW6" s="36">
        <f t="shared" si="8"/>
        <v>110.87</v>
      </c>
      <c r="BX6" s="36">
        <f t="shared" si="8"/>
        <v>110.3</v>
      </c>
      <c r="BY6" s="36">
        <f t="shared" si="8"/>
        <v>109.12</v>
      </c>
      <c r="BZ6" s="35" t="str">
        <f>IF(BZ7="","",IF(BZ7="-","【-】","【"&amp;SUBSTITUTE(TEXT(BZ7,"#,##0.00"),"-","△")&amp;"】"))</f>
        <v>【103.91】</v>
      </c>
      <c r="CA6" s="36">
        <f>IF(CA7="",NA(),CA7)</f>
        <v>137.12</v>
      </c>
      <c r="CB6" s="36">
        <f t="shared" ref="CB6:CJ6" si="9">IF(CB7="",NA(),CB7)</f>
        <v>128.28</v>
      </c>
      <c r="CC6" s="36">
        <f t="shared" si="9"/>
        <v>128.62</v>
      </c>
      <c r="CD6" s="36">
        <f t="shared" si="9"/>
        <v>128.84</v>
      </c>
      <c r="CE6" s="36">
        <f t="shared" si="9"/>
        <v>142.38999999999999</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68.03</v>
      </c>
      <c r="CM6" s="36">
        <f t="shared" ref="CM6:CU6" si="10">IF(CM7="",NA(),CM7)</f>
        <v>67.3</v>
      </c>
      <c r="CN6" s="36">
        <f t="shared" si="10"/>
        <v>68.42</v>
      </c>
      <c r="CO6" s="36">
        <f t="shared" si="10"/>
        <v>68.7</v>
      </c>
      <c r="CP6" s="36">
        <f t="shared" si="10"/>
        <v>70.81</v>
      </c>
      <c r="CQ6" s="36">
        <f t="shared" si="10"/>
        <v>63.25</v>
      </c>
      <c r="CR6" s="36">
        <f t="shared" si="10"/>
        <v>63.03</v>
      </c>
      <c r="CS6" s="36">
        <f t="shared" si="10"/>
        <v>63.18</v>
      </c>
      <c r="CT6" s="36">
        <f t="shared" si="10"/>
        <v>63.54</v>
      </c>
      <c r="CU6" s="36">
        <f t="shared" si="10"/>
        <v>63.53</v>
      </c>
      <c r="CV6" s="35" t="str">
        <f>IF(CV7="","",IF(CV7="-","【-】","【"&amp;SUBSTITUTE(TEXT(CV7,"#,##0.00"),"-","△")&amp;"】"))</f>
        <v>【60.27】</v>
      </c>
      <c r="CW6" s="36">
        <f>IF(CW7="",NA(),CW7)</f>
        <v>92.44</v>
      </c>
      <c r="CX6" s="36">
        <f t="shared" ref="CX6:DF6" si="11">IF(CX7="",NA(),CX7)</f>
        <v>93.09</v>
      </c>
      <c r="CY6" s="36">
        <f t="shared" si="11"/>
        <v>92.39</v>
      </c>
      <c r="CZ6" s="36">
        <f t="shared" si="11"/>
        <v>91.69</v>
      </c>
      <c r="DA6" s="36">
        <f t="shared" si="11"/>
        <v>91.25</v>
      </c>
      <c r="DB6" s="36">
        <f t="shared" si="11"/>
        <v>91.07</v>
      </c>
      <c r="DC6" s="36">
        <f t="shared" si="11"/>
        <v>91.21</v>
      </c>
      <c r="DD6" s="36">
        <f t="shared" si="11"/>
        <v>91.6</v>
      </c>
      <c r="DE6" s="36">
        <f t="shared" si="11"/>
        <v>91.48</v>
      </c>
      <c r="DF6" s="36">
        <f t="shared" si="11"/>
        <v>91.58</v>
      </c>
      <c r="DG6" s="35" t="str">
        <f>IF(DG7="","",IF(DG7="-","【-】","【"&amp;SUBSTITUTE(TEXT(DG7,"#,##0.00"),"-","△")&amp;"】"))</f>
        <v>【89.92】</v>
      </c>
      <c r="DH6" s="36">
        <f>IF(DH7="",NA(),DH7)</f>
        <v>47.6</v>
      </c>
      <c r="DI6" s="36">
        <f t="shared" ref="DI6:DQ6" si="12">IF(DI7="",NA(),DI7)</f>
        <v>48.31</v>
      </c>
      <c r="DJ6" s="36">
        <f t="shared" si="12"/>
        <v>49.32</v>
      </c>
      <c r="DK6" s="36">
        <f t="shared" si="12"/>
        <v>48.27</v>
      </c>
      <c r="DL6" s="36">
        <f t="shared" si="12"/>
        <v>50.07</v>
      </c>
      <c r="DM6" s="36">
        <f t="shared" si="12"/>
        <v>47.7</v>
      </c>
      <c r="DN6" s="36">
        <f t="shared" si="12"/>
        <v>48.41</v>
      </c>
      <c r="DO6" s="36">
        <f t="shared" si="12"/>
        <v>49.1</v>
      </c>
      <c r="DP6" s="36">
        <f t="shared" si="12"/>
        <v>49.66</v>
      </c>
      <c r="DQ6" s="36">
        <f t="shared" si="12"/>
        <v>50.41</v>
      </c>
      <c r="DR6" s="35" t="str">
        <f>IF(DR7="","",IF(DR7="-","【-】","【"&amp;SUBSTITUTE(TEXT(DR7,"#,##0.00"),"-","△")&amp;"】"))</f>
        <v>【48.85】</v>
      </c>
      <c r="DS6" s="36">
        <f>IF(DS7="",NA(),DS7)</f>
        <v>6.59</v>
      </c>
      <c r="DT6" s="36">
        <f t="shared" ref="DT6:EB6" si="13">IF(DT7="",NA(),DT7)</f>
        <v>6.5</v>
      </c>
      <c r="DU6" s="36">
        <f t="shared" si="13"/>
        <v>7.5</v>
      </c>
      <c r="DV6" s="36">
        <f t="shared" si="13"/>
        <v>8.89</v>
      </c>
      <c r="DW6" s="36">
        <f t="shared" si="13"/>
        <v>15.86</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0.4</v>
      </c>
      <c r="EE6" s="36">
        <f t="shared" ref="EE6:EM6" si="14">IF(EE7="",NA(),EE7)</f>
        <v>0.4</v>
      </c>
      <c r="EF6" s="36">
        <f t="shared" si="14"/>
        <v>0.46</v>
      </c>
      <c r="EG6" s="36">
        <f t="shared" si="14"/>
        <v>0.3</v>
      </c>
      <c r="EH6" s="36">
        <f t="shared" si="14"/>
        <v>0.09</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232068</v>
      </c>
      <c r="D7" s="38">
        <v>46</v>
      </c>
      <c r="E7" s="38">
        <v>1</v>
      </c>
      <c r="F7" s="38">
        <v>0</v>
      </c>
      <c r="G7" s="38">
        <v>1</v>
      </c>
      <c r="H7" s="38" t="s">
        <v>93</v>
      </c>
      <c r="I7" s="38" t="s">
        <v>94</v>
      </c>
      <c r="J7" s="38" t="s">
        <v>95</v>
      </c>
      <c r="K7" s="38" t="s">
        <v>96</v>
      </c>
      <c r="L7" s="38" t="s">
        <v>97</v>
      </c>
      <c r="M7" s="38" t="s">
        <v>98</v>
      </c>
      <c r="N7" s="39" t="s">
        <v>99</v>
      </c>
      <c r="O7" s="39">
        <v>91.27</v>
      </c>
      <c r="P7" s="39">
        <v>100</v>
      </c>
      <c r="Q7" s="39">
        <v>2127</v>
      </c>
      <c r="R7" s="39">
        <v>312007</v>
      </c>
      <c r="S7" s="39">
        <v>92.78</v>
      </c>
      <c r="T7" s="39">
        <v>3362.87</v>
      </c>
      <c r="U7" s="39">
        <v>311326</v>
      </c>
      <c r="V7" s="39">
        <v>73.63</v>
      </c>
      <c r="W7" s="39">
        <v>4228.25</v>
      </c>
      <c r="X7" s="39">
        <v>110.11</v>
      </c>
      <c r="Y7" s="39">
        <v>115.56</v>
      </c>
      <c r="Z7" s="39">
        <v>115.52</v>
      </c>
      <c r="AA7" s="39">
        <v>115.92</v>
      </c>
      <c r="AB7" s="39">
        <v>105.34</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384.4</v>
      </c>
      <c r="AU7" s="39">
        <v>346.23</v>
      </c>
      <c r="AV7" s="39">
        <v>413.04</v>
      </c>
      <c r="AW7" s="39">
        <v>292.24</v>
      </c>
      <c r="AX7" s="39">
        <v>420.2</v>
      </c>
      <c r="AY7" s="39">
        <v>240.81</v>
      </c>
      <c r="AZ7" s="39">
        <v>241.71</v>
      </c>
      <c r="BA7" s="39">
        <v>249.08</v>
      </c>
      <c r="BB7" s="39">
        <v>254.05</v>
      </c>
      <c r="BC7" s="39">
        <v>258.22000000000003</v>
      </c>
      <c r="BD7" s="39">
        <v>261.93</v>
      </c>
      <c r="BE7" s="39">
        <v>83.23</v>
      </c>
      <c r="BF7" s="39">
        <v>77.94</v>
      </c>
      <c r="BG7" s="39">
        <v>71</v>
      </c>
      <c r="BH7" s="39">
        <v>64.63</v>
      </c>
      <c r="BI7" s="39">
        <v>57.84</v>
      </c>
      <c r="BJ7" s="39">
        <v>283.10000000000002</v>
      </c>
      <c r="BK7" s="39">
        <v>274.14</v>
      </c>
      <c r="BL7" s="39">
        <v>266.66000000000003</v>
      </c>
      <c r="BM7" s="39">
        <v>258.63</v>
      </c>
      <c r="BN7" s="39">
        <v>255.12</v>
      </c>
      <c r="BO7" s="39">
        <v>270.45999999999998</v>
      </c>
      <c r="BP7" s="39">
        <v>104.74</v>
      </c>
      <c r="BQ7" s="39">
        <v>110.8</v>
      </c>
      <c r="BR7" s="39">
        <v>110.64</v>
      </c>
      <c r="BS7" s="39">
        <v>110.53</v>
      </c>
      <c r="BT7" s="39">
        <v>100.18</v>
      </c>
      <c r="BU7" s="39">
        <v>107.74</v>
      </c>
      <c r="BV7" s="39">
        <v>108.81</v>
      </c>
      <c r="BW7" s="39">
        <v>110.87</v>
      </c>
      <c r="BX7" s="39">
        <v>110.3</v>
      </c>
      <c r="BY7" s="39">
        <v>109.12</v>
      </c>
      <c r="BZ7" s="39">
        <v>103.91</v>
      </c>
      <c r="CA7" s="39">
        <v>137.12</v>
      </c>
      <c r="CB7" s="39">
        <v>128.28</v>
      </c>
      <c r="CC7" s="39">
        <v>128.62</v>
      </c>
      <c r="CD7" s="39">
        <v>128.84</v>
      </c>
      <c r="CE7" s="39">
        <v>142.38999999999999</v>
      </c>
      <c r="CF7" s="39">
        <v>154.33000000000001</v>
      </c>
      <c r="CG7" s="39">
        <v>152.94999999999999</v>
      </c>
      <c r="CH7" s="39">
        <v>150.54</v>
      </c>
      <c r="CI7" s="39">
        <v>151.85</v>
      </c>
      <c r="CJ7" s="39">
        <v>153.88</v>
      </c>
      <c r="CK7" s="39">
        <v>167.11</v>
      </c>
      <c r="CL7" s="39">
        <v>68.03</v>
      </c>
      <c r="CM7" s="39">
        <v>67.3</v>
      </c>
      <c r="CN7" s="39">
        <v>68.42</v>
      </c>
      <c r="CO7" s="39">
        <v>68.7</v>
      </c>
      <c r="CP7" s="39">
        <v>70.81</v>
      </c>
      <c r="CQ7" s="39">
        <v>63.25</v>
      </c>
      <c r="CR7" s="39">
        <v>63.03</v>
      </c>
      <c r="CS7" s="39">
        <v>63.18</v>
      </c>
      <c r="CT7" s="39">
        <v>63.54</v>
      </c>
      <c r="CU7" s="39">
        <v>63.53</v>
      </c>
      <c r="CV7" s="39">
        <v>60.27</v>
      </c>
      <c r="CW7" s="39">
        <v>92.44</v>
      </c>
      <c r="CX7" s="39">
        <v>93.09</v>
      </c>
      <c r="CY7" s="39">
        <v>92.39</v>
      </c>
      <c r="CZ7" s="39">
        <v>91.69</v>
      </c>
      <c r="DA7" s="39">
        <v>91.25</v>
      </c>
      <c r="DB7" s="39">
        <v>91.07</v>
      </c>
      <c r="DC7" s="39">
        <v>91.21</v>
      </c>
      <c r="DD7" s="39">
        <v>91.6</v>
      </c>
      <c r="DE7" s="39">
        <v>91.48</v>
      </c>
      <c r="DF7" s="39">
        <v>91.58</v>
      </c>
      <c r="DG7" s="39">
        <v>89.92</v>
      </c>
      <c r="DH7" s="39">
        <v>47.6</v>
      </c>
      <c r="DI7" s="39">
        <v>48.31</v>
      </c>
      <c r="DJ7" s="39">
        <v>49.32</v>
      </c>
      <c r="DK7" s="39">
        <v>48.27</v>
      </c>
      <c r="DL7" s="39">
        <v>50.07</v>
      </c>
      <c r="DM7" s="39">
        <v>47.7</v>
      </c>
      <c r="DN7" s="39">
        <v>48.41</v>
      </c>
      <c r="DO7" s="39">
        <v>49.1</v>
      </c>
      <c r="DP7" s="39">
        <v>49.66</v>
      </c>
      <c r="DQ7" s="39">
        <v>50.41</v>
      </c>
      <c r="DR7" s="39">
        <v>48.85</v>
      </c>
      <c r="DS7" s="39">
        <v>6.59</v>
      </c>
      <c r="DT7" s="39">
        <v>6.5</v>
      </c>
      <c r="DU7" s="39">
        <v>7.5</v>
      </c>
      <c r="DV7" s="39">
        <v>8.89</v>
      </c>
      <c r="DW7" s="39">
        <v>15.86</v>
      </c>
      <c r="DX7" s="39">
        <v>14.54</v>
      </c>
      <c r="DY7" s="39">
        <v>16.16</v>
      </c>
      <c r="DZ7" s="39">
        <v>17.420000000000002</v>
      </c>
      <c r="EA7" s="39">
        <v>18.940000000000001</v>
      </c>
      <c r="EB7" s="39">
        <v>20.36</v>
      </c>
      <c r="EC7" s="39">
        <v>17.8</v>
      </c>
      <c r="ED7" s="39">
        <v>0.4</v>
      </c>
      <c r="EE7" s="39">
        <v>0.4</v>
      </c>
      <c r="EF7" s="39">
        <v>0.46</v>
      </c>
      <c r="EG7" s="39">
        <v>0.3</v>
      </c>
      <c r="EH7" s="39">
        <v>0.09</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2020-02-13T10:26:37Z</cp:lastPrinted>
  <dcterms:created xsi:type="dcterms:W3CDTF">2019-12-05T04:18:22Z</dcterms:created>
  <dcterms:modified xsi:type="dcterms:W3CDTF">2020-02-13T10:26:42Z</dcterms:modified>
  <cp:category/>
</cp:coreProperties>
</file>