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1\00一次保存フォルダのデータ\07☆☆ＨＰ公表データ\01上水道\"/>
    </mc:Choice>
  </mc:AlternateContent>
  <xr:revisionPtr revIDLastSave="0" documentId="13_ncr:1_{45CBE5CF-F1D7-4561-A20E-5C15E2047D3D}" xr6:coauthVersionLast="47" xr6:coauthVersionMax="47" xr10:uidLastSave="{00000000-0000-0000-0000-000000000000}"/>
  <workbookProtection workbookAlgorithmName="SHA-512" workbookHashValue="cX8VtzwXZmkUhQG1w3vS6BR6JYXcMZnNaHN8jh0/sGHd0gJOFavi/hpft1kXgLvecxl1MbTXkhOrlppwJOquSg==" workbookSaltValue="VZ72zCReE03NQXB65lKJlg==" workbookSpinCount="100000" lockStructure="1"/>
  <bookViews>
    <workbookView xWindow="-103" yWindow="-103" windowWidth="19543" windowHeight="12497"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I10" i="4" s="1"/>
  <c r="N6" i="5"/>
  <c r="B10" i="4" s="1"/>
  <c r="M6" i="5"/>
  <c r="AD8" i="4" s="1"/>
  <c r="L6" i="5"/>
  <c r="W8" i="4" s="1"/>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H85" i="4"/>
  <c r="G85" i="4"/>
  <c r="F85" i="4"/>
  <c r="E85" i="4"/>
  <c r="BB10" i="4"/>
  <c r="AT10" i="4"/>
  <c r="AL10" i="4"/>
  <c r="W10" i="4"/>
  <c r="AT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<sst xmlns="http://schemas.openxmlformats.org/spreadsheetml/2006/main" count="220" uniqueCount="108">
  <si>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</si>
  <si>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</si>
  <si>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</si>
  <si>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</si>
  <si>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</si>
  <si>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</si>
  <si>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</si>
  <si>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</si>
  <si>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</si>
  <si>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</si>
  <si>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</si>
  <si>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</si>
  <si>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</si>
  <si>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</si>
  <si>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</si>
  <si>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</si>
  <si>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</si>
  <si>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</si>
  <si>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</si>
  <si>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</si>
  <si>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</si>
  <si>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</si>
  <si>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</si>
  <si>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</si>
  <si>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</si>
  <si>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</si>
  <si>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</si>
  <si>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</si>
  <si>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</si>
  <si>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</si>
  <si>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</si>
  <si>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</si>
  <si>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</si>
  <si>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</si>
  <si>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</si>
  <si>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</si>
  <si>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</si>
  <si>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</si>
  <si>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</si>
  <si>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</si>
  <si>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</si>
  <si>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</si>
  <si>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</si>
  <si>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</si>
  <si>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</si>
  <si>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</si>
  <si>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</si>
  <si>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</si>
  <si>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</si>
  <si>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</si>
  <si>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</si>
  <si>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</si>
  <si>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</si>
  <si>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</si>
  <si>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</si>
  <si>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</si>
  <si>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</si>
  <si>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</si>
  <si>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</si>
  <si>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</si>
  <si>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</si>
  <si>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</si>
  <si>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</si>
  <si>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</si>
  <si>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</si>
  <si>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</si>
  <si>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</si>
  <si>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</si>
  <si>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</si>
  <si>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</si>
  <si>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</si>
  <si>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</si>
  <si>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</si>
  <si>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</si>
  <si>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</si>
  <si>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</si>
  <si>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</si>
  <si>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</si>
  <si>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</si>
  <si>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</si>
  <si>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</si>
  <si>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</si>
  <si>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</si>
  <si>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</si>
  <si>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</si>
  <si>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</si>
  <si>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</si>
  <si>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</si>
  <si>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</si>
  <si>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</si>
  <si>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</si>
  <si>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</si>
  <si>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</si>
  <si>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豊川市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</si>
  <si>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</si>
  <si>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</si>
  <si>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</si>
  <si>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</si>
  <si>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</si>
  <si>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</si>
  <si>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</si>
  <si>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</si>
  <si>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</si>
  <si>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</si>
  <si>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</si>
  <si>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では、豊川市水道事業基本計画の見直しとあわせ、増加する更新需要に向けた財源の確保など、将来見込まれる厳しい経営環境に対応するため、平成30年6月に中長期的な経営の基本計画である水道事業経営戦略を策定しました。
　経営戦略の計画期間は平成30年度からの10年間で、令和4年度（2022年度）に計画期間前半の進捗などを踏まえ、見直しを予定しています。
　計画初年度となる平成30年度は、経営面での改善を図ることができました。今後も運営の基盤となる経営状況を良好な状態に保ち、施設及び管路整備の財源を確保していくことが必要です。また一方で、施設等の整備においても、経営戦略の整備計画に掲げた投資の合理化を推進し、経営と整備の双方で効率的な事業運営に努めていきます。</t>
    <rPh sb="6" eb="9">
      <t>トヨカワシ</t>
    </rPh>
    <rPh sb="26" eb="28">
      <t>ゾウカ</t>
    </rPh>
    <rPh sb="30" eb="32">
      <t>コウシン</t>
    </rPh>
    <rPh sb="32" eb="34">
      <t>ジュヨウ</t>
    </rPh>
    <rPh sb="35" eb="36">
      <t>ム</t>
    </rPh>
    <rPh sb="38" eb="40">
      <t>ザイゲン</t>
    </rPh>
    <rPh sb="41" eb="43">
      <t>カクホ</t>
    </rPh>
    <rPh sb="46" eb="48">
      <t>ショウライ</t>
    </rPh>
    <rPh sb="134" eb="136">
      <t>レイワ</t>
    </rPh>
    <rPh sb="178" eb="180">
      <t>ケイカク</t>
    </rPh>
    <rPh sb="180" eb="183">
      <t>ショネンド</t>
    </rPh>
    <rPh sb="186" eb="188">
      <t>ヘイセイ</t>
    </rPh>
    <rPh sb="190" eb="192">
      <t>ネンド</t>
    </rPh>
    <rPh sb="194" eb="196">
      <t>ケイエイ</t>
    </rPh>
    <rPh sb="196" eb="197">
      <t>メン</t>
    </rPh>
    <rPh sb="199" eb="201">
      <t>カイゼン</t>
    </rPh>
    <rPh sb="202" eb="203">
      <t>ハカ</t>
    </rPh>
    <rPh sb="213" eb="215">
      <t>コンゴ</t>
    </rPh>
    <rPh sb="216" eb="218">
      <t>ウンエイ</t>
    </rPh>
    <rPh sb="219" eb="221">
      <t>キバン</t>
    </rPh>
    <rPh sb="224" eb="226">
      <t>ケイエイ</t>
    </rPh>
    <rPh sb="226" eb="228">
      <t>ジョウキョウ</t>
    </rPh>
    <rPh sb="229" eb="231">
      <t>リョウコウ</t>
    </rPh>
    <rPh sb="232" eb="234">
      <t>ジョウタイ</t>
    </rPh>
    <rPh sb="235" eb="236">
      <t>タモ</t>
    </rPh>
    <rPh sb="238" eb="240">
      <t>シセツ</t>
    </rPh>
    <rPh sb="240" eb="241">
      <t>オヨ</t>
    </rPh>
    <rPh sb="242" eb="244">
      <t>カンロ</t>
    </rPh>
    <rPh sb="244" eb="246">
      <t>セイビ</t>
    </rPh>
    <rPh sb="247" eb="249">
      <t>ザイゲン</t>
    </rPh>
    <rPh sb="259" eb="261">
      <t>ヒツヨウ</t>
    </rPh>
    <rPh sb="266" eb="268">
      <t>イッポウ</t>
    </rPh>
    <rPh sb="270" eb="272">
      <t>シセツ</t>
    </rPh>
    <rPh sb="272" eb="273">
      <t>トウ</t>
    </rPh>
    <rPh sb="274" eb="276">
      <t>セイビ</t>
    </rPh>
    <rPh sb="282" eb="284">
      <t>ケイエイ</t>
    </rPh>
    <rPh sb="284" eb="286">
      <t>センリャク</t>
    </rPh>
    <rPh sb="287" eb="289">
      <t>セイビ</t>
    </rPh>
    <rPh sb="289" eb="291">
      <t>ケイカク</t>
    </rPh>
    <rPh sb="292" eb="293">
      <t>カカ</t>
    </rPh>
    <rPh sb="295" eb="297">
      <t>トウシ</t>
    </rPh>
    <rPh sb="298" eb="301">
      <t>ゴウリカ</t>
    </rPh>
    <rPh sb="302" eb="304">
      <t>スイシン</t>
    </rPh>
    <rPh sb="306" eb="308">
      <t>ケイエイ</t>
    </rPh>
    <rPh sb="309" eb="311">
      <t>セイビ</t>
    </rPh>
    <rPh sb="312" eb="314">
      <t>ソウホウ</t>
    </rPh>
    <rPh sb="315" eb="318">
      <t>コウリツテキ</t>
    </rPh>
    <rPh sb="319" eb="321">
      <t>ジギョウ</t>
    </rPh>
    <rPh sb="321" eb="323">
      <t>ウンエイ</t>
    </rPh>
    <phoneticPr fontId="4"/>
  </si>
  <si>
    <t>　平成30年度は、費用の縮減などによって経営状況が上向き、平成29年度比で値が好転した指標が多くなっています。類似団体平均との比較においても概ね優位な値を確保し、経営状況は良好な状態が続いていると言えます。
　①経常収支比率は、平成29年度よりも値が上昇し、類似団体平均値が下降するなかで、安定的に推移しています。前年度と比較し、費用を縮減できたことが主な要因となっています。
　③流動比率は、類似団体平均値に近い水準まで回復をしました。支出が抑えられ、未払金の額が減少したことによるものですが、今後も財源の確保に向けたさらなる効率化、経営の健全化を図っていく必要があると考えています。
　④企業債残高対給水収益比率は、企業債の償還が進み、類似団体平均値を大幅に下回りながら順調に推移しています。
　⑤料金回収率、⑥給水原価では、費用の縮減効果により原価が抑えられた結果、値が向上しました。
　⑦施設利用率は、引き続き類似団体平均値よりも良好な値で推移しており、施設が効率的に運用されていると言えます。
　⑧有収率は、類似団体平均値を上回る値で推移していますが、排水処理が例年になく多かったことにより配水量が増加したため、前年度との比較では値が低下しています。今後も継続した漏水調査の実施など、維持管理を適正に行い、配水の効率性の向上に努めます。</t>
    <rPh sb="9" eb="11">
      <t>ヒヨウ</t>
    </rPh>
    <rPh sb="20" eb="22">
      <t>ケイエイ</t>
    </rPh>
    <rPh sb="22" eb="24">
      <t>ジョウキョウ</t>
    </rPh>
    <rPh sb="25" eb="27">
      <t>ウワム</t>
    </rPh>
    <rPh sb="29" eb="31">
      <t>ヘイセイ</t>
    </rPh>
    <rPh sb="37" eb="38">
      <t>アタイ</t>
    </rPh>
    <rPh sb="39" eb="41">
      <t>コウテン</t>
    </rPh>
    <rPh sb="43" eb="45">
      <t>シヒョウ</t>
    </rPh>
    <rPh sb="46" eb="47">
      <t>オオ</t>
    </rPh>
    <rPh sb="59" eb="61">
      <t>ヘイキン</t>
    </rPh>
    <rPh sb="72" eb="74">
      <t>ユウイ</t>
    </rPh>
    <rPh sb="75" eb="76">
      <t>アタイ</t>
    </rPh>
    <rPh sb="77" eb="79">
      <t>カクホ</t>
    </rPh>
    <rPh sb="81" eb="83">
      <t>ケイエイ</t>
    </rPh>
    <rPh sb="83" eb="85">
      <t>ジョウキョウ</t>
    </rPh>
    <rPh sb="86" eb="88">
      <t>リョウコウ</t>
    </rPh>
    <rPh sb="92" eb="93">
      <t>ツヅ</t>
    </rPh>
    <rPh sb="98" eb="99">
      <t>イ</t>
    </rPh>
    <rPh sb="107" eb="109">
      <t>ケイジョウ</t>
    </rPh>
    <rPh sb="109" eb="111">
      <t>シュウシ</t>
    </rPh>
    <rPh sb="111" eb="113">
      <t>ヒリツ</t>
    </rPh>
    <rPh sb="130" eb="132">
      <t>ルイジ</t>
    </rPh>
    <rPh sb="132" eb="134">
      <t>ダンタイ</t>
    </rPh>
    <rPh sb="134" eb="136">
      <t>ヘイキン</t>
    </rPh>
    <rPh sb="136" eb="137">
      <t>チ</t>
    </rPh>
    <rPh sb="138" eb="140">
      <t>カコウ</t>
    </rPh>
    <rPh sb="146" eb="149">
      <t>アンテイテキ</t>
    </rPh>
    <rPh sb="150" eb="152">
      <t>スイイ</t>
    </rPh>
    <rPh sb="158" eb="161">
      <t>ゼンネンド</t>
    </rPh>
    <rPh sb="162" eb="164">
      <t>ヒカク</t>
    </rPh>
    <rPh sb="166" eb="168">
      <t>ヒヨウ</t>
    </rPh>
    <rPh sb="169" eb="171">
      <t>シュクゲン</t>
    </rPh>
    <rPh sb="177" eb="178">
      <t>オモ</t>
    </rPh>
    <rPh sb="179" eb="181">
      <t>ヨウイン</t>
    </rPh>
    <rPh sb="192" eb="194">
      <t>リュウドウ</t>
    </rPh>
    <rPh sb="202" eb="204">
      <t>ヘイキン</t>
    </rPh>
    <rPh sb="206" eb="207">
      <t>チカ</t>
    </rPh>
    <rPh sb="208" eb="210">
      <t>スイジュン</t>
    </rPh>
    <rPh sb="212" eb="214">
      <t>カイフク</t>
    </rPh>
    <rPh sb="220" eb="222">
      <t>シシュツ</t>
    </rPh>
    <rPh sb="223" eb="224">
      <t>オサ</t>
    </rPh>
    <rPh sb="228" eb="231">
      <t>ミバライキン</t>
    </rPh>
    <rPh sb="232" eb="233">
      <t>ガク</t>
    </rPh>
    <rPh sb="234" eb="236">
      <t>ゲンショウ</t>
    </rPh>
    <rPh sb="249" eb="251">
      <t>コンゴ</t>
    </rPh>
    <rPh sb="269" eb="271">
      <t>ケイエイ</t>
    </rPh>
    <rPh sb="272" eb="275">
      <t>ケンゼンカ</t>
    </rPh>
    <rPh sb="329" eb="331">
      <t>オオハバ</t>
    </rPh>
    <rPh sb="332" eb="334">
      <t>シタマワ</t>
    </rPh>
    <rPh sb="352" eb="354">
      <t>リョウキン</t>
    </rPh>
    <rPh sb="354" eb="356">
      <t>カイシュウ</t>
    </rPh>
    <rPh sb="356" eb="357">
      <t>リツ</t>
    </rPh>
    <rPh sb="359" eb="361">
      <t>キュウスイ</t>
    </rPh>
    <rPh sb="361" eb="363">
      <t>ゲンカ</t>
    </rPh>
    <rPh sb="366" eb="368">
      <t>ヒヨウ</t>
    </rPh>
    <rPh sb="369" eb="371">
      <t>シュクゲン</t>
    </rPh>
    <rPh sb="371" eb="373">
      <t>コウカ</t>
    </rPh>
    <rPh sb="387" eb="388">
      <t>アタイ</t>
    </rPh>
    <rPh sb="389" eb="391">
      <t>コウジョウ</t>
    </rPh>
    <rPh sb="399" eb="401">
      <t>シセツ</t>
    </rPh>
    <rPh sb="401" eb="403">
      <t>リヨウ</t>
    </rPh>
    <rPh sb="403" eb="404">
      <t>リツ</t>
    </rPh>
    <rPh sb="406" eb="407">
      <t>ヒ</t>
    </rPh>
    <rPh sb="408" eb="409">
      <t>ツヅ</t>
    </rPh>
    <rPh sb="410" eb="412">
      <t>ルイジ</t>
    </rPh>
    <rPh sb="412" eb="414">
      <t>ダンタイ</t>
    </rPh>
    <rPh sb="414" eb="416">
      <t>ヘイキン</t>
    </rPh>
    <rPh sb="416" eb="417">
      <t>チ</t>
    </rPh>
    <rPh sb="420" eb="422">
      <t>リョウコウ</t>
    </rPh>
    <rPh sb="423" eb="424">
      <t>アタイ</t>
    </rPh>
    <rPh sb="425" eb="427">
      <t>スイイ</t>
    </rPh>
    <rPh sb="432" eb="434">
      <t>シセツ</t>
    </rPh>
    <rPh sb="435" eb="438">
      <t>コウリツテキ</t>
    </rPh>
    <rPh sb="439" eb="441">
      <t>ウンヨウ</t>
    </rPh>
    <rPh sb="447" eb="448">
      <t>イ</t>
    </rPh>
    <rPh sb="468" eb="470">
      <t>ウワマワ</t>
    </rPh>
    <rPh sb="471" eb="472">
      <t>アタイ</t>
    </rPh>
    <rPh sb="473" eb="475">
      <t>スイイ</t>
    </rPh>
    <rPh sb="482" eb="484">
      <t>ハイスイ</t>
    </rPh>
    <rPh sb="484" eb="486">
      <t>ショリ</t>
    </rPh>
    <rPh sb="487" eb="489">
      <t>レイネン</t>
    </rPh>
    <rPh sb="492" eb="493">
      <t>オオ</t>
    </rPh>
    <rPh sb="501" eb="503">
      <t>ハイスイ</t>
    </rPh>
    <rPh sb="503" eb="504">
      <t>リョウ</t>
    </rPh>
    <rPh sb="505" eb="507">
      <t>ゾウカ</t>
    </rPh>
    <rPh sb="512" eb="515">
      <t>ゼンネンド</t>
    </rPh>
    <rPh sb="517" eb="519">
      <t>ヒカク</t>
    </rPh>
    <rPh sb="521" eb="522">
      <t>アタイ</t>
    </rPh>
    <rPh sb="531" eb="533">
      <t>コンゴ</t>
    </rPh>
    <rPh sb="534" eb="536">
      <t>ケイゾク</t>
    </rPh>
    <rPh sb="538" eb="540">
      <t>ロウスイ</t>
    </rPh>
    <rPh sb="540" eb="542">
      <t>チョウサ</t>
    </rPh>
    <rPh sb="548" eb="550">
      <t>イジ</t>
    </rPh>
    <rPh sb="550" eb="552">
      <t>カンリ</t>
    </rPh>
    <rPh sb="553" eb="555">
      <t>テキセイ</t>
    </rPh>
    <rPh sb="556" eb="557">
      <t>オコナ</t>
    </rPh>
    <rPh sb="559" eb="561">
      <t>ハイスイ</t>
    </rPh>
    <rPh sb="562" eb="565">
      <t>コウリツセイ</t>
    </rPh>
    <rPh sb="566" eb="568">
      <t>コウジョウ</t>
    </rPh>
    <rPh sb="569" eb="570">
      <t>ツト</t>
    </rPh>
    <phoneticPr fontId="4"/>
  </si>
  <si>
    <t>　本市の水道施設、管路整備は、これまでの水道事業基本計画を引き継いだ豊川市水道事業経営戦略の整備計画に基づき計画的に整備を進めています。
　①有形固定資産減価償却率、②管路経年化率は上昇傾向にあり、経営戦略に基づき、ダウンサイジングや長寿命化など、投資の合理化に取り組む必要があると考えています。
　③管路更新率は、類似団体平均値との比較では高い値を維持していますが、平成29年度比では値が低下しています。これは基幹管路や鉄道軌道下などの重要管路を重点的に実施した結果、事業費に対し延長が伸びなかったことによるものです。今後も甚大な被害が想定される箇所を計画的、優先的に整備し、災害に強く、安定した水道の供給に努めます。</t>
    <rPh sb="4" eb="6">
      <t>スイドウ</t>
    </rPh>
    <rPh sb="6" eb="8">
      <t>シセツ</t>
    </rPh>
    <rPh sb="9" eb="11">
      <t>カンロ</t>
    </rPh>
    <rPh sb="11" eb="13">
      <t>セイビ</t>
    </rPh>
    <rPh sb="20" eb="22">
      <t>スイドウ</t>
    </rPh>
    <rPh sb="22" eb="24">
      <t>ジギョウ</t>
    </rPh>
    <rPh sb="24" eb="26">
      <t>キホン</t>
    </rPh>
    <rPh sb="26" eb="28">
      <t>ケイカク</t>
    </rPh>
    <rPh sb="29" eb="30">
      <t>ヒ</t>
    </rPh>
    <rPh sb="31" eb="32">
      <t>ツ</t>
    </rPh>
    <rPh sb="34" eb="37">
      <t>トヨカワシ</t>
    </rPh>
    <rPh sb="37" eb="39">
      <t>スイドウ</t>
    </rPh>
    <rPh sb="39" eb="41">
      <t>ジギョウ</t>
    </rPh>
    <rPh sb="41" eb="43">
      <t>ケイエイ</t>
    </rPh>
    <rPh sb="43" eb="45">
      <t>センリャク</t>
    </rPh>
    <rPh sb="46" eb="48">
      <t>セイビ</t>
    </rPh>
    <rPh sb="48" eb="50">
      <t>ケイカク</t>
    </rPh>
    <rPh sb="51" eb="52">
      <t>モト</t>
    </rPh>
    <rPh sb="54" eb="57">
      <t>ケイカクテキ</t>
    </rPh>
    <rPh sb="58" eb="60">
      <t>セイビ</t>
    </rPh>
    <rPh sb="61" eb="62">
      <t>スス</t>
    </rPh>
    <rPh sb="101" eb="103">
      <t>ケイエイ</t>
    </rPh>
    <rPh sb="103" eb="105">
      <t>センリャク</t>
    </rPh>
    <rPh sb="106" eb="107">
      <t>モト</t>
    </rPh>
    <rPh sb="119" eb="123">
      <t>チョウジュミョウカ</t>
    </rPh>
    <rPh sb="153" eb="155">
      <t>シュウエキ</t>
    </rPh>
    <rPh sb="160" eb="162">
      <t>ジンコウ</t>
    </rPh>
    <rPh sb="164" eb="166">
      <t>ヘイキン</t>
    </rPh>
    <rPh sb="166" eb="167">
      <t>チ</t>
    </rPh>
    <rPh sb="195" eb="196">
      <t>アタイ</t>
    </rPh>
    <rPh sb="197" eb="199">
      <t>テイカ</t>
    </rPh>
    <rPh sb="208" eb="210">
      <t>キカン</t>
    </rPh>
    <rPh sb="210" eb="212">
      <t>カンロ</t>
    </rPh>
    <rPh sb="213" eb="215">
      <t>テツドウ</t>
    </rPh>
    <rPh sb="215" eb="217">
      <t>キドウ</t>
    </rPh>
    <rPh sb="217" eb="218">
      <t>シタ</t>
    </rPh>
    <rPh sb="221" eb="223">
      <t>ジュウヨウ</t>
    </rPh>
    <rPh sb="223" eb="225">
      <t>カンロ</t>
    </rPh>
    <rPh sb="226" eb="229">
      <t>ジュウテンテキ</t>
    </rPh>
    <rPh sb="230" eb="232">
      <t>ジッシ</t>
    </rPh>
    <rPh sb="234" eb="236">
      <t>ケッカ</t>
    </rPh>
    <rPh sb="237" eb="240">
      <t>ジギョウヒ</t>
    </rPh>
    <rPh sb="241" eb="242">
      <t>タイ</t>
    </rPh>
    <rPh sb="243" eb="245">
      <t>エンチョウ</t>
    </rPh>
    <rPh sb="246" eb="247">
      <t>ノ</t>
    </rPh>
    <rPh sb="262" eb="264">
      <t>コンゴ</t>
    </rPh>
    <rPh sb="265" eb="267">
      <t>ジンダイ</t>
    </rPh>
    <rPh sb="268" eb="270">
      <t>ヒガイ</t>
    </rPh>
    <rPh sb="271" eb="273">
      <t>ソウテイ</t>
    </rPh>
    <rPh sb="276" eb="278">
      <t>カショ</t>
    </rPh>
    <rPh sb="279" eb="282">
      <t>ケイカクテキ</t>
    </rPh>
    <rPh sb="283" eb="286">
      <t>ユウセンテキ</t>
    </rPh>
    <rPh sb="287" eb="289">
      <t>セイビ</t>
    </rPh>
    <rPh sb="297" eb="299">
      <t>アンテイ</t>
    </rPh>
    <rPh sb="301" eb="303">
      <t>スイドウ</t>
    </rPh>
    <rPh sb="304" eb="306">
      <t>キョウキュウ</t>
    </rPh>
    <rPh sb="307" eb="308">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</si>
</sst>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1.67</c:v>
                </c:pt>
                <c:pt idx="1">
                  <c:v>1.45</c:v>
                </c:pt>
                <c:pt idx="2">
                  <c:v>1.25</c:v>
                </c:pt>
                <c:pt idx="3">
                  <c:v>1.19</c:v>
                </c:pt>
                <c:pt idx="4">
                  <c:v>0.87</c:v>
                </c:pt>
              </c:numCache>
            </c:numRef>
          </c:val>
          <c:extLst>
            <c:ext xmlns:c16="http://schemas.microsoft.com/office/drawing/2014/chart" uri="{C3380CC4-5D6E-409C-BE32-E72D297353CC}">
              <c16:uniqueId val="{00000000-C1AF-4207-BEBF-611C68D442C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0.67</c:v>
                </c:pt>
                <c:pt idx="2">
                  <c:v>0.67</c:v>
                </c:pt>
                <c:pt idx="3">
                  <c:v>0.65</c:v>
                </c:pt>
                <c:pt idx="4">
                  <c:v>0.7</c:v>
                </c:pt>
              </c:numCache>
            </c:numRef>
          </c:val>
          <c:smooth val="0"/>
          <c:extLst>
            <c:ext xmlns:c16="http://schemas.microsoft.com/office/drawing/2014/chart" uri="{C3380CC4-5D6E-409C-BE32-E72D297353CC}">
              <c16:uniqueId val="{00000001-C1AF-4207-BEBF-611C68D442C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66.540000000000006</c:v>
                </c:pt>
                <c:pt idx="1">
                  <c:v>66.08</c:v>
                </c:pt>
                <c:pt idx="2">
                  <c:v>66.709999999999994</c:v>
                </c:pt>
                <c:pt idx="3">
                  <c:v>66.84</c:v>
                </c:pt>
                <c:pt idx="4">
                  <c:v>66.92</c:v>
                </c:pt>
              </c:numCache>
            </c:numRef>
          </c:val>
          <c:extLst>
            <c:ext xmlns:c16="http://schemas.microsoft.com/office/drawing/2014/chart" uri="{C3380CC4-5D6E-409C-BE32-E72D297353CC}">
              <c16:uniqueId val="{00000000-EE3F-41C7-BC8F-F973A1F4980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61.61</c:v>
                </c:pt>
                <c:pt idx="1">
                  <c:v>62.34</c:v>
                </c:pt>
                <c:pt idx="2">
                  <c:v>62.46</c:v>
                </c:pt>
                <c:pt idx="3">
                  <c:v>62.88</c:v>
                </c:pt>
                <c:pt idx="4">
                  <c:v>62.32</c:v>
                </c:pt>
              </c:numCache>
            </c:numRef>
          </c:val>
          <c:smooth val="0"/>
          <c:extLst>
            <c:ext xmlns:c16="http://schemas.microsoft.com/office/drawing/2014/chart" uri="{C3380CC4-5D6E-409C-BE32-E72D297353CC}">
              <c16:uniqueId val="{00000001-EE3F-41C7-BC8F-F973A1F4980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92.84</c:v>
                </c:pt>
                <c:pt idx="1">
                  <c:v>92.66</c:v>
                </c:pt>
                <c:pt idx="2">
                  <c:v>93.01</c:v>
                </c:pt>
                <c:pt idx="3">
                  <c:v>92.84</c:v>
                </c:pt>
                <c:pt idx="4">
                  <c:v>92.71</c:v>
                </c:pt>
              </c:numCache>
            </c:numRef>
          </c:val>
          <c:extLst>
            <c:ext xmlns:c16="http://schemas.microsoft.com/office/drawing/2014/chart" uri="{C3380CC4-5D6E-409C-BE32-E72D297353CC}">
              <c16:uniqueId val="{00000000-70D2-4F73-A779-AC68E43E9E5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90.23</c:v>
                </c:pt>
                <c:pt idx="1">
                  <c:v>90.15</c:v>
                </c:pt>
                <c:pt idx="2">
                  <c:v>90.62</c:v>
                </c:pt>
                <c:pt idx="3">
                  <c:v>90.13</c:v>
                </c:pt>
                <c:pt idx="4">
                  <c:v>90.19</c:v>
                </c:pt>
              </c:numCache>
            </c:numRef>
          </c:val>
          <c:smooth val="0"/>
          <c:extLst>
            <c:ext xmlns:c16="http://schemas.microsoft.com/office/drawing/2014/chart" uri="{C3380CC4-5D6E-409C-BE32-E72D297353CC}">
              <c16:uniqueId val="{00000001-70D2-4F73-A779-AC68E43E9E5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117.43</c:v>
                </c:pt>
                <c:pt idx="1">
                  <c:v>115.35</c:v>
                </c:pt>
                <c:pt idx="2">
                  <c:v>116.31</c:v>
                </c:pt>
                <c:pt idx="3">
                  <c:v>116.35</c:v>
                </c:pt>
                <c:pt idx="4">
                  <c:v>119.71</c:v>
                </c:pt>
              </c:numCache>
            </c:numRef>
          </c:val>
          <c:extLst>
            <c:ext xmlns:c16="http://schemas.microsoft.com/office/drawing/2014/chart" uri="{C3380CC4-5D6E-409C-BE32-E72D297353CC}">
              <c16:uniqueId val="{00000000-C8E0-4C3E-880D-A48F4FC6B87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114.43</c:v>
                </c:pt>
                <c:pt idx="1">
                  <c:v>114.08</c:v>
                </c:pt>
                <c:pt idx="2">
                  <c:v>115.36</c:v>
                </c:pt>
                <c:pt idx="3">
                  <c:v>113.95</c:v>
                </c:pt>
                <c:pt idx="4">
                  <c:v>112.62</c:v>
                </c:pt>
              </c:numCache>
            </c:numRef>
          </c:val>
          <c:smooth val="0"/>
          <c:extLst>
            <c:ext xmlns:c16="http://schemas.microsoft.com/office/drawing/2014/chart" uri="{C3380CC4-5D6E-409C-BE32-E72D297353CC}">
              <c16:uniqueId val="{00000001-C8E0-4C3E-880D-A48F4FC6B87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44.16</c:v>
                </c:pt>
                <c:pt idx="1">
                  <c:v>44.58</c:v>
                </c:pt>
                <c:pt idx="2">
                  <c:v>45.43</c:v>
                </c:pt>
                <c:pt idx="3">
                  <c:v>45.92</c:v>
                </c:pt>
                <c:pt idx="4">
                  <c:v>46.72</c:v>
                </c:pt>
              </c:numCache>
            </c:numRef>
          </c:val>
          <c:extLst>
            <c:ext xmlns:c16="http://schemas.microsoft.com/office/drawing/2014/chart" uri="{C3380CC4-5D6E-409C-BE32-E72D297353CC}">
              <c16:uniqueId val="{00000000-1473-4A79-93B3-0F8B197A1E5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46.36</c:v>
                </c:pt>
                <c:pt idx="1">
                  <c:v>47.37</c:v>
                </c:pt>
                <c:pt idx="2">
                  <c:v>48.01</c:v>
                </c:pt>
                <c:pt idx="3">
                  <c:v>48.01</c:v>
                </c:pt>
                <c:pt idx="4">
                  <c:v>48.86</c:v>
                </c:pt>
              </c:numCache>
            </c:numRef>
          </c:val>
          <c:smooth val="0"/>
          <c:extLst>
            <c:ext xmlns:c16="http://schemas.microsoft.com/office/drawing/2014/chart" uri="{C3380CC4-5D6E-409C-BE32-E72D297353CC}">
              <c16:uniqueId val="{00000001-1473-4A79-93B3-0F8B197A1E5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14.82</c:v>
                </c:pt>
                <c:pt idx="1">
                  <c:v>16.41</c:v>
                </c:pt>
                <c:pt idx="2">
                  <c:v>16.670000000000002</c:v>
                </c:pt>
                <c:pt idx="3">
                  <c:v>17.53</c:v>
                </c:pt>
                <c:pt idx="4">
                  <c:v>19.350000000000001</c:v>
                </c:pt>
              </c:numCache>
            </c:numRef>
          </c:val>
          <c:extLst>
            <c:ext xmlns:c16="http://schemas.microsoft.com/office/drawing/2014/chart" uri="{C3380CC4-5D6E-409C-BE32-E72D297353CC}">
              <c16:uniqueId val="{00000000-53DD-4503-A8E4-377742521FA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13.57</c:v>
                </c:pt>
                <c:pt idx="1">
                  <c:v>14.27</c:v>
                </c:pt>
                <c:pt idx="2">
                  <c:v>16.170000000000002</c:v>
                </c:pt>
                <c:pt idx="3">
                  <c:v>16.600000000000001</c:v>
                </c:pt>
                <c:pt idx="4">
                  <c:v>18.510000000000002</c:v>
                </c:pt>
              </c:numCache>
            </c:numRef>
          </c:val>
          <c:smooth val="0"/>
          <c:extLst>
            <c:ext xmlns:c16="http://schemas.microsoft.com/office/drawing/2014/chart" uri="{C3380CC4-5D6E-409C-BE32-E72D297353CC}">
              <c16:uniqueId val="{00000001-53DD-4503-A8E4-377742521FA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38-4721-97EA-98F94B3858A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0.13</c:v>
                </c:pt>
                <c:pt idx="1">
                  <c:v>0</c:v>
                </c:pt>
                <c:pt idx="2">
                  <c:v>0</c:v>
                </c:pt>
                <c:pt idx="3">
                  <c:v>0</c:v>
                </c:pt>
                <c:pt idx="4" formatCode="#,##0.00;&quot;△&quot;#,##0.00;&quot;-&quot;">
                  <c:v>0.75</c:v>
                </c:pt>
              </c:numCache>
            </c:numRef>
          </c:val>
          <c:smooth val="0"/>
          <c:extLst>
            <c:ext xmlns:c16="http://schemas.microsoft.com/office/drawing/2014/chart" uri="{C3380CC4-5D6E-409C-BE32-E72D297353CC}">
              <c16:uniqueId val="{00000001-9D38-4721-97EA-98F94B3858A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373.57</c:v>
                </c:pt>
                <c:pt idx="1">
                  <c:v>298</c:v>
                </c:pt>
                <c:pt idx="2">
                  <c:v>290.44</c:v>
                </c:pt>
                <c:pt idx="3">
                  <c:v>286.25</c:v>
                </c:pt>
                <c:pt idx="4">
                  <c:v>311.95</c:v>
                </c:pt>
              </c:numCache>
            </c:numRef>
          </c:val>
          <c:extLst>
            <c:ext xmlns:c16="http://schemas.microsoft.com/office/drawing/2014/chart" uri="{C3380CC4-5D6E-409C-BE32-E72D297353CC}">
              <c16:uniqueId val="{00000000-6420-42E1-9746-4D1DB40235C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289.8</c:v>
                </c:pt>
                <c:pt idx="1">
                  <c:v>299.44</c:v>
                </c:pt>
                <c:pt idx="2">
                  <c:v>311.99</c:v>
                </c:pt>
                <c:pt idx="3">
                  <c:v>307.83</c:v>
                </c:pt>
                <c:pt idx="4">
                  <c:v>318.89</c:v>
                </c:pt>
              </c:numCache>
            </c:numRef>
          </c:val>
          <c:smooth val="0"/>
          <c:extLst>
            <c:ext xmlns:c16="http://schemas.microsoft.com/office/drawing/2014/chart" uri="{C3380CC4-5D6E-409C-BE32-E72D297353CC}">
              <c16:uniqueId val="{00000001-6420-42E1-9746-4D1DB40235C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116.32</c:v>
                </c:pt>
                <c:pt idx="1">
                  <c:v>108.94</c:v>
                </c:pt>
                <c:pt idx="2">
                  <c:v>99.44</c:v>
                </c:pt>
                <c:pt idx="3">
                  <c:v>94.18</c:v>
                </c:pt>
                <c:pt idx="4">
                  <c:v>85.1</c:v>
                </c:pt>
              </c:numCache>
            </c:numRef>
          </c:val>
          <c:extLst>
            <c:ext xmlns:c16="http://schemas.microsoft.com/office/drawing/2014/chart" uri="{C3380CC4-5D6E-409C-BE32-E72D297353CC}">
              <c16:uniqueId val="{00000000-3F57-47E2-B1C7-32BA9FF791F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301.99</c:v>
                </c:pt>
                <c:pt idx="1">
                  <c:v>298.08999999999997</c:v>
                </c:pt>
                <c:pt idx="2">
                  <c:v>291.77999999999997</c:v>
                </c:pt>
                <c:pt idx="3">
                  <c:v>295.44</c:v>
                </c:pt>
                <c:pt idx="4">
                  <c:v>290.07</c:v>
                </c:pt>
              </c:numCache>
            </c:numRef>
          </c:val>
          <c:smooth val="0"/>
          <c:extLst>
            <c:ext xmlns:c16="http://schemas.microsoft.com/office/drawing/2014/chart" uri="{C3380CC4-5D6E-409C-BE32-E72D297353CC}">
              <c16:uniqueId val="{00000001-3F57-47E2-B1C7-32BA9FF791F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115.58</c:v>
                </c:pt>
                <c:pt idx="1">
                  <c:v>112.76</c:v>
                </c:pt>
                <c:pt idx="2">
                  <c:v>114.06</c:v>
                </c:pt>
                <c:pt idx="3">
                  <c:v>113.95</c:v>
                </c:pt>
                <c:pt idx="4">
                  <c:v>117.63</c:v>
                </c:pt>
              </c:numCache>
            </c:numRef>
          </c:val>
          <c:extLst>
            <c:ext xmlns:c16="http://schemas.microsoft.com/office/drawing/2014/chart" uri="{C3380CC4-5D6E-409C-BE32-E72D297353CC}">
              <c16:uniqueId val="{00000000-8826-45BE-9818-76074166258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107.05</c:v>
                </c:pt>
                <c:pt idx="1">
                  <c:v>106.4</c:v>
                </c:pt>
                <c:pt idx="2">
                  <c:v>107.61</c:v>
                </c:pt>
                <c:pt idx="3">
                  <c:v>106.02</c:v>
                </c:pt>
                <c:pt idx="4">
                  <c:v>104.84</c:v>
                </c:pt>
              </c:numCache>
            </c:numRef>
          </c:val>
          <c:smooth val="0"/>
          <c:extLst>
            <c:ext xmlns:c16="http://schemas.microsoft.com/office/drawing/2014/chart" uri="{C3380CC4-5D6E-409C-BE32-E72D297353CC}">
              <c16:uniqueId val="{00000001-8826-45BE-9818-76074166258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128.26</c:v>
                </c:pt>
                <c:pt idx="1">
                  <c:v>131.44999999999999</c:v>
                </c:pt>
                <c:pt idx="2">
                  <c:v>130.1</c:v>
                </c:pt>
                <c:pt idx="3">
                  <c:v>130.16999999999999</c:v>
                </c:pt>
                <c:pt idx="4">
                  <c:v>126.39</c:v>
                </c:pt>
              </c:numCache>
            </c:numRef>
          </c:val>
          <c:extLst>
            <c:ext xmlns:c16="http://schemas.microsoft.com/office/drawing/2014/chart" uri="{C3380CC4-5D6E-409C-BE32-E72D297353CC}">
              <c16:uniqueId val="{00000000-4D32-48F9-BF46-35C5188632C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155.09</c:v>
                </c:pt>
                <c:pt idx="1">
                  <c:v>156.29</c:v>
                </c:pt>
                <c:pt idx="2">
                  <c:v>155.69</c:v>
                </c:pt>
                <c:pt idx="3">
                  <c:v>158.6</c:v>
                </c:pt>
                <c:pt idx="4">
                  <c:v>161.82</c:v>
                </c:pt>
              </c:numCache>
            </c:numRef>
          </c:val>
          <c:smooth val="0"/>
          <c:extLst>
            <c:ext xmlns:c16="http://schemas.microsoft.com/office/drawing/2014/chart" uri="{C3380CC4-5D6E-409C-BE32-E72D297353CC}">
              <c16:uniqueId val="{00000001-4D32-48F9-BF46-35C5188632C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92" t="s">
        <v>0</v>
      </c>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c r="AV2" s="92"/>
      <c r="AW2" s="92"/>
      <c r="AX2" s="92"/>
      <c r="AY2" s="92"/>
      <c r="AZ2" s="92"/>
      <c r="BA2" s="92"/>
      <c r="BB2" s="92"/>
      <c r="BC2" s="92"/>
      <c r="BD2" s="92"/>
      <c r="BE2" s="92"/>
      <c r="BF2" s="92"/>
      <c r="BG2" s="92"/>
      <c r="BH2" s="92"/>
      <c r="BI2" s="92"/>
      <c r="BJ2" s="92"/>
      <c r="BK2" s="92"/>
      <c r="BL2" s="92"/>
      <c r="BM2" s="92"/>
      <c r="BN2" s="92"/>
      <c r="BO2" s="92"/>
      <c r="BP2" s="92"/>
      <c r="BQ2" s="92"/>
      <c r="BR2" s="92"/>
      <c r="BS2" s="92"/>
      <c r="BT2" s="92"/>
      <c r="BU2" s="92"/>
      <c r="BV2" s="92"/>
      <c r="BW2" s="92"/>
      <c r="BX2" s="92"/>
      <c r="BY2" s="92"/>
      <c r="BZ2" s="92"/>
    </row>
    <row r="3" spans="1:78" ht="9.75" customHeight="1" x14ac:dyDescent="0.25">
      <c r="A3" s="2"/>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row>
    <row r="4" spans="1:78" ht="9.75" customHeight="1" x14ac:dyDescent="0.25">
      <c r="A4" s="2"/>
      <c r="B4" s="92"/>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92"/>
      <c r="AV4" s="92"/>
      <c r="AW4" s="92"/>
      <c r="AX4" s="92"/>
      <c r="AY4" s="92"/>
      <c r="AZ4" s="92"/>
      <c r="BA4" s="92"/>
      <c r="BB4" s="92"/>
      <c r="BC4" s="92"/>
      <c r="BD4" s="92"/>
      <c r="BE4" s="92"/>
      <c r="BF4" s="92"/>
      <c r="BG4" s="92"/>
      <c r="BH4" s="92"/>
      <c r="BI4" s="92"/>
      <c r="BJ4" s="92"/>
      <c r="BK4" s="92"/>
      <c r="BL4" s="92"/>
      <c r="BM4" s="92"/>
      <c r="BN4" s="92"/>
      <c r="BO4" s="92"/>
      <c r="BP4" s="92"/>
      <c r="BQ4" s="92"/>
      <c r="BR4" s="92"/>
      <c r="BS4" s="92"/>
      <c r="BT4" s="92"/>
      <c r="BU4" s="92"/>
      <c r="BV4" s="92"/>
      <c r="BW4" s="92"/>
      <c r="BX4" s="92"/>
      <c r="BY4" s="92"/>
      <c r="BZ4" s="92"/>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93" t="str">
        <f>データ!H6</f>
        <v>愛知県　豊川市</v>
      </c>
      <c r="C6" s="93"/>
      <c r="D6" s="93"/>
      <c r="E6" s="93"/>
      <c r="F6" s="93"/>
      <c r="G6" s="93"/>
      <c r="H6" s="93"/>
      <c r="I6" s="93"/>
      <c r="J6" s="93"/>
      <c r="K6" s="93"/>
      <c r="L6" s="93"/>
      <c r="M6" s="93"/>
      <c r="N6" s="93"/>
      <c r="O6" s="93"/>
      <c r="P6" s="93"/>
      <c r="Q6" s="93"/>
      <c r="R6" s="93"/>
      <c r="S6" s="93"/>
      <c r="T6" s="93"/>
      <c r="U6" s="93"/>
      <c r="V6" s="93"/>
      <c r="W6" s="93"/>
      <c r="X6" s="93"/>
      <c r="Y6" s="93"/>
      <c r="Z6" s="93"/>
      <c r="AA6" s="93"/>
      <c r="AB6" s="93"/>
      <c r="AC6" s="93"/>
      <c r="AD6" s="94"/>
      <c r="AE6" s="94"/>
      <c r="AF6" s="94"/>
      <c r="AG6" s="94"/>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84" t="s">
        <v>1</v>
      </c>
      <c r="C7" s="85"/>
      <c r="D7" s="85"/>
      <c r="E7" s="85"/>
      <c r="F7" s="85"/>
      <c r="G7" s="85"/>
      <c r="H7" s="85"/>
      <c r="I7" s="84" t="s">
        <v>2</v>
      </c>
      <c r="J7" s="85"/>
      <c r="K7" s="85"/>
      <c r="L7" s="85"/>
      <c r="M7" s="85"/>
      <c r="N7" s="85"/>
      <c r="O7" s="86"/>
      <c r="P7" s="87" t="s">
        <v>3</v>
      </c>
      <c r="Q7" s="87"/>
      <c r="R7" s="87"/>
      <c r="S7" s="87"/>
      <c r="T7" s="87"/>
      <c r="U7" s="87"/>
      <c r="V7" s="87"/>
      <c r="W7" s="87" t="s">
        <v>4</v>
      </c>
      <c r="X7" s="87"/>
      <c r="Y7" s="87"/>
      <c r="Z7" s="87"/>
      <c r="AA7" s="87"/>
      <c r="AB7" s="87"/>
      <c r="AC7" s="87"/>
      <c r="AD7" s="87" t="s">
        <v>5</v>
      </c>
      <c r="AE7" s="87"/>
      <c r="AF7" s="87"/>
      <c r="AG7" s="87"/>
      <c r="AH7" s="87"/>
      <c r="AI7" s="87"/>
      <c r="AJ7" s="87"/>
      <c r="AK7" s="4"/>
      <c r="AL7" s="87" t="s">
        <v>6</v>
      </c>
      <c r="AM7" s="87"/>
      <c r="AN7" s="87"/>
      <c r="AO7" s="87"/>
      <c r="AP7" s="87"/>
      <c r="AQ7" s="87"/>
      <c r="AR7" s="87"/>
      <c r="AS7" s="87"/>
      <c r="AT7" s="84" t="s">
        <v>7</v>
      </c>
      <c r="AU7" s="85"/>
      <c r="AV7" s="85"/>
      <c r="AW7" s="85"/>
      <c r="AX7" s="85"/>
      <c r="AY7" s="85"/>
      <c r="AZ7" s="85"/>
      <c r="BA7" s="85"/>
      <c r="BB7" s="87" t="s">
        <v>8</v>
      </c>
      <c r="BC7" s="87"/>
      <c r="BD7" s="87"/>
      <c r="BE7" s="87"/>
      <c r="BF7" s="87"/>
      <c r="BG7" s="87"/>
      <c r="BH7" s="87"/>
      <c r="BI7" s="87"/>
      <c r="BJ7" s="3"/>
      <c r="BK7" s="3"/>
      <c r="BL7" s="5" t="s">
        <v>9</v>
      </c>
      <c r="BM7" s="6"/>
      <c r="BN7" s="6"/>
      <c r="BO7" s="6"/>
      <c r="BP7" s="6"/>
      <c r="BQ7" s="6"/>
      <c r="BR7" s="6"/>
      <c r="BS7" s="6"/>
      <c r="BT7" s="6"/>
      <c r="BU7" s="6"/>
      <c r="BV7" s="6"/>
      <c r="BW7" s="6"/>
      <c r="BX7" s="6"/>
      <c r="BY7" s="7"/>
    </row>
    <row r="8" spans="1:78" ht="18.75" customHeight="1" x14ac:dyDescent="0.25">
      <c r="A8" s="2"/>
      <c r="B8" s="88" t="str">
        <f>データ!$I$6</f>
        <v>法適用</v>
      </c>
      <c r="C8" s="89"/>
      <c r="D8" s="89"/>
      <c r="E8" s="89"/>
      <c r="F8" s="89"/>
      <c r="G8" s="89"/>
      <c r="H8" s="89"/>
      <c r="I8" s="88" t="str">
        <f>データ!$J$6</f>
        <v>水道事業</v>
      </c>
      <c r="J8" s="89"/>
      <c r="K8" s="89"/>
      <c r="L8" s="89"/>
      <c r="M8" s="89"/>
      <c r="N8" s="89"/>
      <c r="O8" s="90"/>
      <c r="P8" s="91" t="str">
        <f>データ!$K$6</f>
        <v>末端給水事業</v>
      </c>
      <c r="Q8" s="91"/>
      <c r="R8" s="91"/>
      <c r="S8" s="91"/>
      <c r="T8" s="91"/>
      <c r="U8" s="91"/>
      <c r="V8" s="91"/>
      <c r="W8" s="91" t="str">
        <f>データ!$L$6</f>
        <v>A2</v>
      </c>
      <c r="X8" s="91"/>
      <c r="Y8" s="91"/>
      <c r="Z8" s="91"/>
      <c r="AA8" s="91"/>
      <c r="AB8" s="91"/>
      <c r="AC8" s="91"/>
      <c r="AD8" s="91" t="str">
        <f>データ!$M$6</f>
        <v>非設置</v>
      </c>
      <c r="AE8" s="91"/>
      <c r="AF8" s="91"/>
      <c r="AG8" s="91"/>
      <c r="AH8" s="91"/>
      <c r="AI8" s="91"/>
      <c r="AJ8" s="91"/>
      <c r="AK8" s="4"/>
      <c r="AL8" s="79">
        <f>データ!$R$6</f>
        <v>186454</v>
      </c>
      <c r="AM8" s="79"/>
      <c r="AN8" s="79"/>
      <c r="AO8" s="79"/>
      <c r="AP8" s="79"/>
      <c r="AQ8" s="79"/>
      <c r="AR8" s="79"/>
      <c r="AS8" s="79"/>
      <c r="AT8" s="75">
        <f>データ!$S$6</f>
        <v>161.13999999999999</v>
      </c>
      <c r="AU8" s="76"/>
      <c r="AV8" s="76"/>
      <c r="AW8" s="76"/>
      <c r="AX8" s="76"/>
      <c r="AY8" s="76"/>
      <c r="AZ8" s="76"/>
      <c r="BA8" s="76"/>
      <c r="BB8" s="78">
        <f>データ!$T$6</f>
        <v>1157.0899999999999</v>
      </c>
      <c r="BC8" s="78"/>
      <c r="BD8" s="78"/>
      <c r="BE8" s="78"/>
      <c r="BF8" s="78"/>
      <c r="BG8" s="78"/>
      <c r="BH8" s="78"/>
      <c r="BI8" s="78"/>
      <c r="BJ8" s="3"/>
      <c r="BK8" s="3"/>
      <c r="BL8" s="82" t="s">
        <v>10</v>
      </c>
      <c r="BM8" s="83"/>
      <c r="BN8" s="8" t="s">
        <v>11</v>
      </c>
      <c r="BO8" s="9"/>
      <c r="BP8" s="9"/>
      <c r="BQ8" s="9"/>
      <c r="BR8" s="9"/>
      <c r="BS8" s="9"/>
      <c r="BT8" s="9"/>
      <c r="BU8" s="9"/>
      <c r="BV8" s="9"/>
      <c r="BW8" s="9"/>
      <c r="BX8" s="9"/>
      <c r="BY8" s="10"/>
    </row>
    <row r="9" spans="1:78" ht="18.75" customHeight="1" x14ac:dyDescent="0.25">
      <c r="A9" s="2"/>
      <c r="B9" s="84" t="s">
        <v>12</v>
      </c>
      <c r="C9" s="85"/>
      <c r="D9" s="85"/>
      <c r="E9" s="85"/>
      <c r="F9" s="85"/>
      <c r="G9" s="85"/>
      <c r="H9" s="85"/>
      <c r="I9" s="84" t="s">
        <v>13</v>
      </c>
      <c r="J9" s="85"/>
      <c r="K9" s="85"/>
      <c r="L9" s="85"/>
      <c r="M9" s="85"/>
      <c r="N9" s="85"/>
      <c r="O9" s="86"/>
      <c r="P9" s="87" t="s">
        <v>14</v>
      </c>
      <c r="Q9" s="87"/>
      <c r="R9" s="87"/>
      <c r="S9" s="87"/>
      <c r="T9" s="87"/>
      <c r="U9" s="87"/>
      <c r="V9" s="87"/>
      <c r="W9" s="87" t="s">
        <v>15</v>
      </c>
      <c r="X9" s="87"/>
      <c r="Y9" s="87"/>
      <c r="Z9" s="87"/>
      <c r="AA9" s="87"/>
      <c r="AB9" s="87"/>
      <c r="AC9" s="87"/>
      <c r="AD9" s="2"/>
      <c r="AE9" s="2"/>
      <c r="AF9" s="2"/>
      <c r="AG9" s="2"/>
      <c r="AH9" s="4"/>
      <c r="AI9" s="4"/>
      <c r="AJ9" s="4"/>
      <c r="AK9" s="4"/>
      <c r="AL9" s="87" t="s">
        <v>16</v>
      </c>
      <c r="AM9" s="87"/>
      <c r="AN9" s="87"/>
      <c r="AO9" s="87"/>
      <c r="AP9" s="87"/>
      <c r="AQ9" s="87"/>
      <c r="AR9" s="87"/>
      <c r="AS9" s="87"/>
      <c r="AT9" s="84" t="s">
        <v>17</v>
      </c>
      <c r="AU9" s="85"/>
      <c r="AV9" s="85"/>
      <c r="AW9" s="85"/>
      <c r="AX9" s="85"/>
      <c r="AY9" s="85"/>
      <c r="AZ9" s="85"/>
      <c r="BA9" s="85"/>
      <c r="BB9" s="87" t="s">
        <v>18</v>
      </c>
      <c r="BC9" s="87"/>
      <c r="BD9" s="87"/>
      <c r="BE9" s="87"/>
      <c r="BF9" s="87"/>
      <c r="BG9" s="87"/>
      <c r="BH9" s="87"/>
      <c r="BI9" s="87"/>
      <c r="BJ9" s="3"/>
      <c r="BK9" s="3"/>
      <c r="BL9" s="73" t="s">
        <v>19</v>
      </c>
      <c r="BM9" s="74"/>
      <c r="BN9" s="11" t="s">
        <v>20</v>
      </c>
      <c r="BO9" s="12"/>
      <c r="BP9" s="12"/>
      <c r="BQ9" s="12"/>
      <c r="BR9" s="12"/>
      <c r="BS9" s="12"/>
      <c r="BT9" s="12"/>
      <c r="BU9" s="12"/>
      <c r="BV9" s="12"/>
      <c r="BW9" s="12"/>
      <c r="BX9" s="12"/>
      <c r="BY9" s="13"/>
    </row>
    <row r="10" spans="1:78" ht="18.75" customHeight="1" x14ac:dyDescent="0.25">
      <c r="A10" s="2"/>
      <c r="B10" s="75" t="str">
        <f>データ!$N$6</f>
        <v>-</v>
      </c>
      <c r="C10" s="76"/>
      <c r="D10" s="76"/>
      <c r="E10" s="76"/>
      <c r="F10" s="76"/>
      <c r="G10" s="76"/>
      <c r="H10" s="76"/>
      <c r="I10" s="75">
        <f>データ!$O$6</f>
        <v>88.16</v>
      </c>
      <c r="J10" s="76"/>
      <c r="K10" s="76"/>
      <c r="L10" s="76"/>
      <c r="M10" s="76"/>
      <c r="N10" s="76"/>
      <c r="O10" s="77"/>
      <c r="P10" s="78">
        <f>データ!$P$6</f>
        <v>99.82</v>
      </c>
      <c r="Q10" s="78"/>
      <c r="R10" s="78"/>
      <c r="S10" s="78"/>
      <c r="T10" s="78"/>
      <c r="U10" s="78"/>
      <c r="V10" s="78"/>
      <c r="W10" s="79">
        <f>データ!$Q$6</f>
        <v>2160</v>
      </c>
      <c r="X10" s="79"/>
      <c r="Y10" s="79"/>
      <c r="Z10" s="79"/>
      <c r="AA10" s="79"/>
      <c r="AB10" s="79"/>
      <c r="AC10" s="79"/>
      <c r="AD10" s="2"/>
      <c r="AE10" s="2"/>
      <c r="AF10" s="2"/>
      <c r="AG10" s="2"/>
      <c r="AH10" s="4"/>
      <c r="AI10" s="4"/>
      <c r="AJ10" s="4"/>
      <c r="AK10" s="4"/>
      <c r="AL10" s="79">
        <f>データ!$U$6</f>
        <v>186196</v>
      </c>
      <c r="AM10" s="79"/>
      <c r="AN10" s="79"/>
      <c r="AO10" s="79"/>
      <c r="AP10" s="79"/>
      <c r="AQ10" s="79"/>
      <c r="AR10" s="79"/>
      <c r="AS10" s="79"/>
      <c r="AT10" s="75">
        <f>データ!$V$6</f>
        <v>113.69</v>
      </c>
      <c r="AU10" s="76"/>
      <c r="AV10" s="76"/>
      <c r="AW10" s="76"/>
      <c r="AX10" s="76"/>
      <c r="AY10" s="76"/>
      <c r="AZ10" s="76"/>
      <c r="BA10" s="76"/>
      <c r="BB10" s="78">
        <f>データ!$W$6</f>
        <v>1637.75</v>
      </c>
      <c r="BC10" s="78"/>
      <c r="BD10" s="78"/>
      <c r="BE10" s="78"/>
      <c r="BF10" s="78"/>
      <c r="BG10" s="78"/>
      <c r="BH10" s="78"/>
      <c r="BI10" s="78"/>
      <c r="BJ10" s="2"/>
      <c r="BK10" s="2"/>
      <c r="BL10" s="80" t="s">
        <v>21</v>
      </c>
      <c r="BM10" s="81"/>
      <c r="BN10" s="14" t="s">
        <v>22</v>
      </c>
      <c r="BO10" s="15"/>
      <c r="BP10" s="15"/>
      <c r="BQ10" s="15"/>
      <c r="BR10" s="15"/>
      <c r="BS10" s="15"/>
      <c r="BT10" s="15"/>
      <c r="BU10" s="15"/>
      <c r="BV10" s="15"/>
      <c r="BW10" s="15"/>
      <c r="BX10" s="15"/>
      <c r="BY10" s="1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106</v>
      </c>
      <c r="BM16" s="65"/>
      <c r="BN16" s="65"/>
      <c r="BO16" s="65"/>
      <c r="BP16" s="65"/>
      <c r="BQ16" s="65"/>
      <c r="BR16" s="65"/>
      <c r="BS16" s="65"/>
      <c r="BT16" s="65"/>
      <c r="BU16" s="65"/>
      <c r="BV16" s="65"/>
      <c r="BW16" s="65"/>
      <c r="BX16" s="65"/>
      <c r="BY16" s="65"/>
      <c r="BZ16" s="66"/>
    </row>
    <row r="17" spans="1:78" ht="13.5" customHeight="1" x14ac:dyDescent="0.2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2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2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2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2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2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2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2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2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2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2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2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2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2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2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2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2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2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2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2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2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2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2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2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2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2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2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2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7"/>
      <c r="BM44" s="68"/>
      <c r="BN44" s="68"/>
      <c r="BO44" s="68"/>
      <c r="BP44" s="68"/>
      <c r="BQ44" s="68"/>
      <c r="BR44" s="68"/>
      <c r="BS44" s="68"/>
      <c r="BT44" s="68"/>
      <c r="BU44" s="68"/>
      <c r="BV44" s="68"/>
      <c r="BW44" s="68"/>
      <c r="BX44" s="68"/>
      <c r="BY44" s="68"/>
      <c r="BZ44" s="69"/>
    </row>
    <row r="45" spans="1:78" ht="13.5" customHeight="1" x14ac:dyDescent="0.2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2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2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0" t="s">
        <v>107</v>
      </c>
      <c r="BM47" s="71"/>
      <c r="BN47" s="71"/>
      <c r="BO47" s="71"/>
      <c r="BP47" s="71"/>
      <c r="BQ47" s="71"/>
      <c r="BR47" s="71"/>
      <c r="BS47" s="71"/>
      <c r="BT47" s="71"/>
      <c r="BU47" s="71"/>
      <c r="BV47" s="71"/>
      <c r="BW47" s="71"/>
      <c r="BX47" s="71"/>
      <c r="BY47" s="71"/>
      <c r="BZ47" s="72"/>
    </row>
    <row r="48" spans="1:78" ht="13.5" customHeight="1" x14ac:dyDescent="0.2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0"/>
      <c r="BM48" s="71"/>
      <c r="BN48" s="71"/>
      <c r="BO48" s="71"/>
      <c r="BP48" s="71"/>
      <c r="BQ48" s="71"/>
      <c r="BR48" s="71"/>
      <c r="BS48" s="71"/>
      <c r="BT48" s="71"/>
      <c r="BU48" s="71"/>
      <c r="BV48" s="71"/>
      <c r="BW48" s="71"/>
      <c r="BX48" s="71"/>
      <c r="BY48" s="71"/>
      <c r="BZ48" s="72"/>
    </row>
    <row r="49" spans="1:78" ht="13.5" customHeight="1" x14ac:dyDescent="0.2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0"/>
      <c r="BM49" s="71"/>
      <c r="BN49" s="71"/>
      <c r="BO49" s="71"/>
      <c r="BP49" s="71"/>
      <c r="BQ49" s="71"/>
      <c r="BR49" s="71"/>
      <c r="BS49" s="71"/>
      <c r="BT49" s="71"/>
      <c r="BU49" s="71"/>
      <c r="BV49" s="71"/>
      <c r="BW49" s="71"/>
      <c r="BX49" s="71"/>
      <c r="BY49" s="71"/>
      <c r="BZ49" s="72"/>
    </row>
    <row r="50" spans="1:78" ht="13.5" customHeight="1" x14ac:dyDescent="0.2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0"/>
      <c r="BM50" s="71"/>
      <c r="BN50" s="71"/>
      <c r="BO50" s="71"/>
      <c r="BP50" s="71"/>
      <c r="BQ50" s="71"/>
      <c r="BR50" s="71"/>
      <c r="BS50" s="71"/>
      <c r="BT50" s="71"/>
      <c r="BU50" s="71"/>
      <c r="BV50" s="71"/>
      <c r="BW50" s="71"/>
      <c r="BX50" s="71"/>
      <c r="BY50" s="71"/>
      <c r="BZ50" s="72"/>
    </row>
    <row r="51" spans="1:78" ht="13.5" customHeight="1" x14ac:dyDescent="0.2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0"/>
      <c r="BM51" s="71"/>
      <c r="BN51" s="71"/>
      <c r="BO51" s="71"/>
      <c r="BP51" s="71"/>
      <c r="BQ51" s="71"/>
      <c r="BR51" s="71"/>
      <c r="BS51" s="71"/>
      <c r="BT51" s="71"/>
      <c r="BU51" s="71"/>
      <c r="BV51" s="71"/>
      <c r="BW51" s="71"/>
      <c r="BX51" s="71"/>
      <c r="BY51" s="71"/>
      <c r="BZ51" s="72"/>
    </row>
    <row r="52" spans="1:78" ht="13.5" customHeight="1" x14ac:dyDescent="0.2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0"/>
      <c r="BM52" s="71"/>
      <c r="BN52" s="71"/>
      <c r="BO52" s="71"/>
      <c r="BP52" s="71"/>
      <c r="BQ52" s="71"/>
      <c r="BR52" s="71"/>
      <c r="BS52" s="71"/>
      <c r="BT52" s="71"/>
      <c r="BU52" s="71"/>
      <c r="BV52" s="71"/>
      <c r="BW52" s="71"/>
      <c r="BX52" s="71"/>
      <c r="BY52" s="71"/>
      <c r="BZ52" s="72"/>
    </row>
    <row r="53" spans="1:78" ht="13.5" customHeight="1" x14ac:dyDescent="0.2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0"/>
      <c r="BM53" s="71"/>
      <c r="BN53" s="71"/>
      <c r="BO53" s="71"/>
      <c r="BP53" s="71"/>
      <c r="BQ53" s="71"/>
      <c r="BR53" s="71"/>
      <c r="BS53" s="71"/>
      <c r="BT53" s="71"/>
      <c r="BU53" s="71"/>
      <c r="BV53" s="71"/>
      <c r="BW53" s="71"/>
      <c r="BX53" s="71"/>
      <c r="BY53" s="71"/>
      <c r="BZ53" s="72"/>
    </row>
    <row r="54" spans="1:78" ht="13.5" customHeight="1" x14ac:dyDescent="0.2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0"/>
      <c r="BM54" s="71"/>
      <c r="BN54" s="71"/>
      <c r="BO54" s="71"/>
      <c r="BP54" s="71"/>
      <c r="BQ54" s="71"/>
      <c r="BR54" s="71"/>
      <c r="BS54" s="71"/>
      <c r="BT54" s="71"/>
      <c r="BU54" s="71"/>
      <c r="BV54" s="71"/>
      <c r="BW54" s="71"/>
      <c r="BX54" s="71"/>
      <c r="BY54" s="71"/>
      <c r="BZ54" s="72"/>
    </row>
    <row r="55" spans="1:78" ht="13.5" customHeight="1" x14ac:dyDescent="0.2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0"/>
      <c r="BM55" s="71"/>
      <c r="BN55" s="71"/>
      <c r="BO55" s="71"/>
      <c r="BP55" s="71"/>
      <c r="BQ55" s="71"/>
      <c r="BR55" s="71"/>
      <c r="BS55" s="71"/>
      <c r="BT55" s="71"/>
      <c r="BU55" s="71"/>
      <c r="BV55" s="71"/>
      <c r="BW55" s="71"/>
      <c r="BX55" s="71"/>
      <c r="BY55" s="71"/>
      <c r="BZ55" s="72"/>
    </row>
    <row r="56" spans="1:78" ht="13.5" customHeight="1" x14ac:dyDescent="0.2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0"/>
      <c r="BM56" s="71"/>
      <c r="BN56" s="71"/>
      <c r="BO56" s="71"/>
      <c r="BP56" s="71"/>
      <c r="BQ56" s="71"/>
      <c r="BR56" s="71"/>
      <c r="BS56" s="71"/>
      <c r="BT56" s="71"/>
      <c r="BU56" s="71"/>
      <c r="BV56" s="71"/>
      <c r="BW56" s="71"/>
      <c r="BX56" s="71"/>
      <c r="BY56" s="71"/>
      <c r="BZ56" s="72"/>
    </row>
    <row r="57" spans="1:78" ht="13.5" customHeight="1" x14ac:dyDescent="0.2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0"/>
      <c r="BM57" s="71"/>
      <c r="BN57" s="71"/>
      <c r="BO57" s="71"/>
      <c r="BP57" s="71"/>
      <c r="BQ57" s="71"/>
      <c r="BR57" s="71"/>
      <c r="BS57" s="71"/>
      <c r="BT57" s="71"/>
      <c r="BU57" s="71"/>
      <c r="BV57" s="71"/>
      <c r="BW57" s="71"/>
      <c r="BX57" s="71"/>
      <c r="BY57" s="71"/>
      <c r="BZ57" s="72"/>
    </row>
    <row r="58" spans="1:78" ht="13.5" customHeight="1" x14ac:dyDescent="0.2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0"/>
      <c r="BM58" s="71"/>
      <c r="BN58" s="71"/>
      <c r="BO58" s="71"/>
      <c r="BP58" s="71"/>
      <c r="BQ58" s="71"/>
      <c r="BR58" s="71"/>
      <c r="BS58" s="71"/>
      <c r="BT58" s="71"/>
      <c r="BU58" s="71"/>
      <c r="BV58" s="71"/>
      <c r="BW58" s="71"/>
      <c r="BX58" s="71"/>
      <c r="BY58" s="71"/>
      <c r="BZ58" s="72"/>
    </row>
    <row r="59" spans="1:78" ht="13.5" customHeight="1" x14ac:dyDescent="0.2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2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2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2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0"/>
      <c r="BM62" s="71"/>
      <c r="BN62" s="71"/>
      <c r="BO62" s="71"/>
      <c r="BP62" s="71"/>
      <c r="BQ62" s="71"/>
      <c r="BR62" s="71"/>
      <c r="BS62" s="71"/>
      <c r="BT62" s="71"/>
      <c r="BU62" s="71"/>
      <c r="BV62" s="71"/>
      <c r="BW62" s="71"/>
      <c r="BX62" s="71"/>
      <c r="BY62" s="71"/>
      <c r="BZ62" s="72"/>
    </row>
    <row r="63" spans="1:78" ht="13.5" customHeight="1" x14ac:dyDescent="0.2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0"/>
      <c r="BM63" s="71"/>
      <c r="BN63" s="71"/>
      <c r="BO63" s="71"/>
      <c r="BP63" s="71"/>
      <c r="BQ63" s="71"/>
      <c r="BR63" s="71"/>
      <c r="BS63" s="71"/>
      <c r="BT63" s="71"/>
      <c r="BU63" s="71"/>
      <c r="BV63" s="71"/>
      <c r="BW63" s="71"/>
      <c r="BX63" s="71"/>
      <c r="BY63" s="71"/>
      <c r="BZ63" s="72"/>
    </row>
    <row r="64" spans="1:78" ht="13.5" customHeight="1" x14ac:dyDescent="0.2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2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2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2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2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2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2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2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2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2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2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2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2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2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2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2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2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2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2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5">
      <c r="C83" s="26"/>
    </row>
    <row r="84" spans="1:78" hidden="1" x14ac:dyDescent="0.2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ccm/dvOaQgs2wDj0gl71HxGiq2vV/Db8Iee/u7/tNO/k1b7aB2NRRueOKt8XJ8KSuHVil9qOmTvQzJaX4SV91g==" saltValue="oK9iT6WKst9FG8yP0hfF1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3" x14ac:dyDescent="0.25"/>
  <cols>
    <col min="2" max="144" width="11.84375" customWidth="1"/>
  </cols>
  <sheetData>
    <row r="1" spans="1:144" x14ac:dyDescent="0.2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5">
      <c r="A3" s="29" t="s">
        <v>43</v>
      </c>
      <c r="B3" s="30" t="s">
        <v>44</v>
      </c>
      <c r="C3" s="30" t="s">
        <v>45</v>
      </c>
      <c r="D3" s="30" t="s">
        <v>46</v>
      </c>
      <c r="E3" s="30" t="s">
        <v>47</v>
      </c>
      <c r="F3" s="30" t="s">
        <v>48</v>
      </c>
      <c r="G3" s="30" t="s">
        <v>49</v>
      </c>
      <c r="H3" s="96" t="s">
        <v>50</v>
      </c>
      <c r="I3" s="97"/>
      <c r="J3" s="97"/>
      <c r="K3" s="97"/>
      <c r="L3" s="97"/>
      <c r="M3" s="97"/>
      <c r="N3" s="97"/>
      <c r="O3" s="97"/>
      <c r="P3" s="97"/>
      <c r="Q3" s="97"/>
      <c r="R3" s="97"/>
      <c r="S3" s="97"/>
      <c r="T3" s="97"/>
      <c r="U3" s="97"/>
      <c r="V3" s="97"/>
      <c r="W3" s="98"/>
      <c r="X3" s="102" t="s">
        <v>51</v>
      </c>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c r="BN3" s="95"/>
      <c r="BO3" s="95"/>
      <c r="BP3" s="95"/>
      <c r="BQ3" s="95"/>
      <c r="BR3" s="95"/>
      <c r="BS3" s="95"/>
      <c r="BT3" s="95"/>
      <c r="BU3" s="95"/>
      <c r="BV3" s="95"/>
      <c r="BW3" s="95"/>
      <c r="BX3" s="95"/>
      <c r="BY3" s="95"/>
      <c r="BZ3" s="95"/>
      <c r="CA3" s="95"/>
      <c r="CB3" s="95"/>
      <c r="CC3" s="95"/>
      <c r="CD3" s="95"/>
      <c r="CE3" s="95"/>
      <c r="CF3" s="95"/>
      <c r="CG3" s="95"/>
      <c r="CH3" s="95"/>
      <c r="CI3" s="95"/>
      <c r="CJ3" s="95"/>
      <c r="CK3" s="95"/>
      <c r="CL3" s="95"/>
      <c r="CM3" s="95"/>
      <c r="CN3" s="95"/>
      <c r="CO3" s="95"/>
      <c r="CP3" s="95"/>
      <c r="CQ3" s="95"/>
      <c r="CR3" s="95"/>
      <c r="CS3" s="95"/>
      <c r="CT3" s="95"/>
      <c r="CU3" s="95"/>
      <c r="CV3" s="95"/>
      <c r="CW3" s="95"/>
      <c r="CX3" s="95"/>
      <c r="CY3" s="95"/>
      <c r="CZ3" s="95"/>
      <c r="DA3" s="95"/>
      <c r="DB3" s="95"/>
      <c r="DC3" s="95"/>
      <c r="DD3" s="95"/>
      <c r="DE3" s="95"/>
      <c r="DF3" s="95"/>
      <c r="DG3" s="95"/>
      <c r="DH3" s="95" t="s">
        <v>52</v>
      </c>
      <c r="DI3" s="95"/>
      <c r="DJ3" s="95"/>
      <c r="DK3" s="95"/>
      <c r="DL3" s="95"/>
      <c r="DM3" s="95"/>
      <c r="DN3" s="95"/>
      <c r="DO3" s="95"/>
      <c r="DP3" s="95"/>
      <c r="DQ3" s="95"/>
      <c r="DR3" s="95"/>
      <c r="DS3" s="95"/>
      <c r="DT3" s="95"/>
      <c r="DU3" s="95"/>
      <c r="DV3" s="95"/>
      <c r="DW3" s="95"/>
      <c r="DX3" s="95"/>
      <c r="DY3" s="95"/>
      <c r="DZ3" s="95"/>
      <c r="EA3" s="95"/>
      <c r="EB3" s="95"/>
      <c r="EC3" s="95"/>
      <c r="ED3" s="95"/>
      <c r="EE3" s="95"/>
      <c r="EF3" s="95"/>
      <c r="EG3" s="95"/>
      <c r="EH3" s="95"/>
      <c r="EI3" s="95"/>
      <c r="EJ3" s="95"/>
      <c r="EK3" s="95"/>
      <c r="EL3" s="95"/>
      <c r="EM3" s="95"/>
      <c r="EN3" s="95"/>
    </row>
    <row r="4" spans="1:144" x14ac:dyDescent="0.25">
      <c r="A4" s="29" t="s">
        <v>53</v>
      </c>
      <c r="B4" s="31"/>
      <c r="C4" s="31"/>
      <c r="D4" s="31"/>
      <c r="E4" s="31"/>
      <c r="F4" s="31"/>
      <c r="G4" s="31"/>
      <c r="H4" s="99"/>
      <c r="I4" s="100"/>
      <c r="J4" s="100"/>
      <c r="K4" s="100"/>
      <c r="L4" s="100"/>
      <c r="M4" s="100"/>
      <c r="N4" s="100"/>
      <c r="O4" s="100"/>
      <c r="P4" s="100"/>
      <c r="Q4" s="100"/>
      <c r="R4" s="100"/>
      <c r="S4" s="100"/>
      <c r="T4" s="100"/>
      <c r="U4" s="100"/>
      <c r="V4" s="100"/>
      <c r="W4" s="101"/>
      <c r="X4" s="95" t="s">
        <v>54</v>
      </c>
      <c r="Y4" s="95"/>
      <c r="Z4" s="95"/>
      <c r="AA4" s="95"/>
      <c r="AB4" s="95"/>
      <c r="AC4" s="95"/>
      <c r="AD4" s="95"/>
      <c r="AE4" s="95"/>
      <c r="AF4" s="95"/>
      <c r="AG4" s="95"/>
      <c r="AH4" s="95"/>
      <c r="AI4" s="95" t="s">
        <v>55</v>
      </c>
      <c r="AJ4" s="95"/>
      <c r="AK4" s="95"/>
      <c r="AL4" s="95"/>
      <c r="AM4" s="95"/>
      <c r="AN4" s="95"/>
      <c r="AO4" s="95"/>
      <c r="AP4" s="95"/>
      <c r="AQ4" s="95"/>
      <c r="AR4" s="95"/>
      <c r="AS4" s="95"/>
      <c r="AT4" s="95" t="s">
        <v>56</v>
      </c>
      <c r="AU4" s="95"/>
      <c r="AV4" s="95"/>
      <c r="AW4" s="95"/>
      <c r="AX4" s="95"/>
      <c r="AY4" s="95"/>
      <c r="AZ4" s="95"/>
      <c r="BA4" s="95"/>
      <c r="BB4" s="95"/>
      <c r="BC4" s="95"/>
      <c r="BD4" s="95"/>
      <c r="BE4" s="95" t="s">
        <v>57</v>
      </c>
      <c r="BF4" s="95"/>
      <c r="BG4" s="95"/>
      <c r="BH4" s="95"/>
      <c r="BI4" s="95"/>
      <c r="BJ4" s="95"/>
      <c r="BK4" s="95"/>
      <c r="BL4" s="95"/>
      <c r="BM4" s="95"/>
      <c r="BN4" s="95"/>
      <c r="BO4" s="95"/>
      <c r="BP4" s="95" t="s">
        <v>58</v>
      </c>
      <c r="BQ4" s="95"/>
      <c r="BR4" s="95"/>
      <c r="BS4" s="95"/>
      <c r="BT4" s="95"/>
      <c r="BU4" s="95"/>
      <c r="BV4" s="95"/>
      <c r="BW4" s="95"/>
      <c r="BX4" s="95"/>
      <c r="BY4" s="95"/>
      <c r="BZ4" s="95"/>
      <c r="CA4" s="95" t="s">
        <v>59</v>
      </c>
      <c r="CB4" s="95"/>
      <c r="CC4" s="95"/>
      <c r="CD4" s="95"/>
      <c r="CE4" s="95"/>
      <c r="CF4" s="95"/>
      <c r="CG4" s="95"/>
      <c r="CH4" s="95"/>
      <c r="CI4" s="95"/>
      <c r="CJ4" s="95"/>
      <c r="CK4" s="95"/>
      <c r="CL4" s="95" t="s">
        <v>60</v>
      </c>
      <c r="CM4" s="95"/>
      <c r="CN4" s="95"/>
      <c r="CO4" s="95"/>
      <c r="CP4" s="95"/>
      <c r="CQ4" s="95"/>
      <c r="CR4" s="95"/>
      <c r="CS4" s="95"/>
      <c r="CT4" s="95"/>
      <c r="CU4" s="95"/>
      <c r="CV4" s="95"/>
      <c r="CW4" s="95" t="s">
        <v>61</v>
      </c>
      <c r="CX4" s="95"/>
      <c r="CY4" s="95"/>
      <c r="CZ4" s="95"/>
      <c r="DA4" s="95"/>
      <c r="DB4" s="95"/>
      <c r="DC4" s="95"/>
      <c r="DD4" s="95"/>
      <c r="DE4" s="95"/>
      <c r="DF4" s="95"/>
      <c r="DG4" s="95"/>
      <c r="DH4" s="95" t="s">
        <v>62</v>
      </c>
      <c r="DI4" s="95"/>
      <c r="DJ4" s="95"/>
      <c r="DK4" s="95"/>
      <c r="DL4" s="95"/>
      <c r="DM4" s="95"/>
      <c r="DN4" s="95"/>
      <c r="DO4" s="95"/>
      <c r="DP4" s="95"/>
      <c r="DQ4" s="95"/>
      <c r="DR4" s="95"/>
      <c r="DS4" s="95" t="s">
        <v>63</v>
      </c>
      <c r="DT4" s="95"/>
      <c r="DU4" s="95"/>
      <c r="DV4" s="95"/>
      <c r="DW4" s="95"/>
      <c r="DX4" s="95"/>
      <c r="DY4" s="95"/>
      <c r="DZ4" s="95"/>
      <c r="EA4" s="95"/>
      <c r="EB4" s="95"/>
      <c r="EC4" s="95"/>
      <c r="ED4" s="95" t="s">
        <v>64</v>
      </c>
      <c r="EE4" s="95"/>
      <c r="EF4" s="95"/>
      <c r="EG4" s="95"/>
      <c r="EH4" s="95"/>
      <c r="EI4" s="95"/>
      <c r="EJ4" s="95"/>
      <c r="EK4" s="95"/>
      <c r="EL4" s="95"/>
      <c r="EM4" s="95"/>
      <c r="EN4" s="95"/>
    </row>
    <row r="5" spans="1:144" x14ac:dyDescent="0.2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5">
      <c r="A6" s="29" t="s">
        <v>92</v>
      </c>
      <c r="B6" s="34">
        <f>B7</f>
        <v>2018</v>
      </c>
      <c r="C6" s="34">
        <f t="shared" ref="C6:W6" si="3">C7</f>
        <v>232076</v>
      </c>
      <c r="D6" s="34">
        <f t="shared" si="3"/>
        <v>46</v>
      </c>
      <c r="E6" s="34">
        <f t="shared" si="3"/>
        <v>1</v>
      </c>
      <c r="F6" s="34">
        <f t="shared" si="3"/>
        <v>0</v>
      </c>
      <c r="G6" s="34">
        <f t="shared" si="3"/>
        <v>1</v>
      </c>
      <c r="H6" s="34" t="str">
        <f t="shared" si="3"/>
        <v>愛知県　豊川市</v>
      </c>
      <c r="I6" s="34" t="str">
        <f t="shared" si="3"/>
        <v>法適用</v>
      </c>
      <c r="J6" s="34" t="str">
        <f t="shared" si="3"/>
        <v>水道事業</v>
      </c>
      <c r="K6" s="34" t="str">
        <f t="shared" si="3"/>
        <v>末端給水事業</v>
      </c>
      <c r="L6" s="34" t="str">
        <f t="shared" si="3"/>
        <v>A2</v>
      </c>
      <c r="M6" s="34" t="str">
        <f t="shared" si="3"/>
        <v>非設置</v>
      </c>
      <c r="N6" s="35" t="str">
        <f t="shared" si="3"/>
        <v>-</v>
      </c>
      <c r="O6" s="35">
        <f t="shared" si="3"/>
        <v>88.16</v>
      </c>
      <c r="P6" s="35">
        <f t="shared" si="3"/>
        <v>99.82</v>
      </c>
      <c r="Q6" s="35">
        <f t="shared" si="3"/>
        <v>2160</v>
      </c>
      <c r="R6" s="35">
        <f t="shared" si="3"/>
        <v>186454</v>
      </c>
      <c r="S6" s="35">
        <f t="shared" si="3"/>
        <v>161.13999999999999</v>
      </c>
      <c r="T6" s="35">
        <f t="shared" si="3"/>
        <v>1157.0899999999999</v>
      </c>
      <c r="U6" s="35">
        <f t="shared" si="3"/>
        <v>186196</v>
      </c>
      <c r="V6" s="35">
        <f t="shared" si="3"/>
        <v>113.69</v>
      </c>
      <c r="W6" s="35">
        <f t="shared" si="3"/>
        <v>1637.75</v>
      </c>
      <c r="X6" s="36">
        <f>IF(X7="",NA(),X7)</f>
        <v>117.43</v>
      </c>
      <c r="Y6" s="36">
        <f t="shared" ref="Y6:AG6" si="4">IF(Y7="",NA(),Y7)</f>
        <v>115.35</v>
      </c>
      <c r="Z6" s="36">
        <f t="shared" si="4"/>
        <v>116.31</v>
      </c>
      <c r="AA6" s="36">
        <f t="shared" si="4"/>
        <v>116.35</v>
      </c>
      <c r="AB6" s="36">
        <f t="shared" si="4"/>
        <v>119.71</v>
      </c>
      <c r="AC6" s="36">
        <f t="shared" si="4"/>
        <v>114.43</v>
      </c>
      <c r="AD6" s="36">
        <f t="shared" si="4"/>
        <v>114.08</v>
      </c>
      <c r="AE6" s="36">
        <f t="shared" si="4"/>
        <v>115.36</v>
      </c>
      <c r="AF6" s="36">
        <f t="shared" si="4"/>
        <v>113.95</v>
      </c>
      <c r="AG6" s="36">
        <f t="shared" si="4"/>
        <v>112.62</v>
      </c>
      <c r="AH6" s="35" t="str">
        <f>IF(AH7="","",IF(AH7="-","【-】","【"&amp;SUBSTITUTE(TEXT(AH7,"#,##0.00"),"-","△")&amp;"】"))</f>
        <v>【112.83】</v>
      </c>
      <c r="AI6" s="35">
        <f>IF(AI7="",NA(),AI7)</f>
        <v>0</v>
      </c>
      <c r="AJ6" s="35">
        <f t="shared" ref="AJ6:AR6" si="5">IF(AJ7="",NA(),AJ7)</f>
        <v>0</v>
      </c>
      <c r="AK6" s="35">
        <f t="shared" si="5"/>
        <v>0</v>
      </c>
      <c r="AL6" s="35">
        <f t="shared" si="5"/>
        <v>0</v>
      </c>
      <c r="AM6" s="35">
        <f t="shared" si="5"/>
        <v>0</v>
      </c>
      <c r="AN6" s="36">
        <f t="shared" si="5"/>
        <v>0.13</v>
      </c>
      <c r="AO6" s="35">
        <f t="shared" si="5"/>
        <v>0</v>
      </c>
      <c r="AP6" s="35">
        <f t="shared" si="5"/>
        <v>0</v>
      </c>
      <c r="AQ6" s="35">
        <f t="shared" si="5"/>
        <v>0</v>
      </c>
      <c r="AR6" s="36">
        <f t="shared" si="5"/>
        <v>0.75</v>
      </c>
      <c r="AS6" s="35" t="str">
        <f>IF(AS7="","",IF(AS7="-","【-】","【"&amp;SUBSTITUTE(TEXT(AS7,"#,##0.00"),"-","△")&amp;"】"))</f>
        <v>【1.05】</v>
      </c>
      <c r="AT6" s="36">
        <f>IF(AT7="",NA(),AT7)</f>
        <v>373.57</v>
      </c>
      <c r="AU6" s="36">
        <f t="shared" ref="AU6:BC6" si="6">IF(AU7="",NA(),AU7)</f>
        <v>298</v>
      </c>
      <c r="AV6" s="36">
        <f t="shared" si="6"/>
        <v>290.44</v>
      </c>
      <c r="AW6" s="36">
        <f t="shared" si="6"/>
        <v>286.25</v>
      </c>
      <c r="AX6" s="36">
        <f t="shared" si="6"/>
        <v>311.95</v>
      </c>
      <c r="AY6" s="36">
        <f t="shared" si="6"/>
        <v>289.8</v>
      </c>
      <c r="AZ6" s="36">
        <f t="shared" si="6"/>
        <v>299.44</v>
      </c>
      <c r="BA6" s="36">
        <f t="shared" si="6"/>
        <v>311.99</v>
      </c>
      <c r="BB6" s="36">
        <f t="shared" si="6"/>
        <v>307.83</v>
      </c>
      <c r="BC6" s="36">
        <f t="shared" si="6"/>
        <v>318.89</v>
      </c>
      <c r="BD6" s="35" t="str">
        <f>IF(BD7="","",IF(BD7="-","【-】","【"&amp;SUBSTITUTE(TEXT(BD7,"#,##0.00"),"-","△")&amp;"】"))</f>
        <v>【261.93】</v>
      </c>
      <c r="BE6" s="36">
        <f>IF(BE7="",NA(),BE7)</f>
        <v>116.32</v>
      </c>
      <c r="BF6" s="36">
        <f t="shared" ref="BF6:BN6" si="7">IF(BF7="",NA(),BF7)</f>
        <v>108.94</v>
      </c>
      <c r="BG6" s="36">
        <f t="shared" si="7"/>
        <v>99.44</v>
      </c>
      <c r="BH6" s="36">
        <f t="shared" si="7"/>
        <v>94.18</v>
      </c>
      <c r="BI6" s="36">
        <f t="shared" si="7"/>
        <v>85.1</v>
      </c>
      <c r="BJ6" s="36">
        <f t="shared" si="7"/>
        <v>301.99</v>
      </c>
      <c r="BK6" s="36">
        <f t="shared" si="7"/>
        <v>298.08999999999997</v>
      </c>
      <c r="BL6" s="36">
        <f t="shared" si="7"/>
        <v>291.77999999999997</v>
      </c>
      <c r="BM6" s="36">
        <f t="shared" si="7"/>
        <v>295.44</v>
      </c>
      <c r="BN6" s="36">
        <f t="shared" si="7"/>
        <v>290.07</v>
      </c>
      <c r="BO6" s="35" t="str">
        <f>IF(BO7="","",IF(BO7="-","【-】","【"&amp;SUBSTITUTE(TEXT(BO7,"#,##0.00"),"-","△")&amp;"】"))</f>
        <v>【270.46】</v>
      </c>
      <c r="BP6" s="36">
        <f>IF(BP7="",NA(),BP7)</f>
        <v>115.58</v>
      </c>
      <c r="BQ6" s="36">
        <f t="shared" ref="BQ6:BY6" si="8">IF(BQ7="",NA(),BQ7)</f>
        <v>112.76</v>
      </c>
      <c r="BR6" s="36">
        <f t="shared" si="8"/>
        <v>114.06</v>
      </c>
      <c r="BS6" s="36">
        <f t="shared" si="8"/>
        <v>113.95</v>
      </c>
      <c r="BT6" s="36">
        <f t="shared" si="8"/>
        <v>117.63</v>
      </c>
      <c r="BU6" s="36">
        <f t="shared" si="8"/>
        <v>107.05</v>
      </c>
      <c r="BV6" s="36">
        <f t="shared" si="8"/>
        <v>106.4</v>
      </c>
      <c r="BW6" s="36">
        <f t="shared" si="8"/>
        <v>107.61</v>
      </c>
      <c r="BX6" s="36">
        <f t="shared" si="8"/>
        <v>106.02</v>
      </c>
      <c r="BY6" s="36">
        <f t="shared" si="8"/>
        <v>104.84</v>
      </c>
      <c r="BZ6" s="35" t="str">
        <f>IF(BZ7="","",IF(BZ7="-","【-】","【"&amp;SUBSTITUTE(TEXT(BZ7,"#,##0.00"),"-","△")&amp;"】"))</f>
        <v>【103.91】</v>
      </c>
      <c r="CA6" s="36">
        <f>IF(CA7="",NA(),CA7)</f>
        <v>128.26</v>
      </c>
      <c r="CB6" s="36">
        <f t="shared" ref="CB6:CJ6" si="9">IF(CB7="",NA(),CB7)</f>
        <v>131.44999999999999</v>
      </c>
      <c r="CC6" s="36">
        <f t="shared" si="9"/>
        <v>130.1</v>
      </c>
      <c r="CD6" s="36">
        <f t="shared" si="9"/>
        <v>130.16999999999999</v>
      </c>
      <c r="CE6" s="36">
        <f t="shared" si="9"/>
        <v>126.39</v>
      </c>
      <c r="CF6" s="36">
        <f t="shared" si="9"/>
        <v>155.09</v>
      </c>
      <c r="CG6" s="36">
        <f t="shared" si="9"/>
        <v>156.29</v>
      </c>
      <c r="CH6" s="36">
        <f t="shared" si="9"/>
        <v>155.69</v>
      </c>
      <c r="CI6" s="36">
        <f t="shared" si="9"/>
        <v>158.6</v>
      </c>
      <c r="CJ6" s="36">
        <f t="shared" si="9"/>
        <v>161.82</v>
      </c>
      <c r="CK6" s="35" t="str">
        <f>IF(CK7="","",IF(CK7="-","【-】","【"&amp;SUBSTITUTE(TEXT(CK7,"#,##0.00"),"-","△")&amp;"】"))</f>
        <v>【167.11】</v>
      </c>
      <c r="CL6" s="36">
        <f>IF(CL7="",NA(),CL7)</f>
        <v>66.540000000000006</v>
      </c>
      <c r="CM6" s="36">
        <f t="shared" ref="CM6:CU6" si="10">IF(CM7="",NA(),CM7)</f>
        <v>66.08</v>
      </c>
      <c r="CN6" s="36">
        <f t="shared" si="10"/>
        <v>66.709999999999994</v>
      </c>
      <c r="CO6" s="36">
        <f t="shared" si="10"/>
        <v>66.84</v>
      </c>
      <c r="CP6" s="36">
        <f t="shared" si="10"/>
        <v>66.92</v>
      </c>
      <c r="CQ6" s="36">
        <f t="shared" si="10"/>
        <v>61.61</v>
      </c>
      <c r="CR6" s="36">
        <f t="shared" si="10"/>
        <v>62.34</v>
      </c>
      <c r="CS6" s="36">
        <f t="shared" si="10"/>
        <v>62.46</v>
      </c>
      <c r="CT6" s="36">
        <f t="shared" si="10"/>
        <v>62.88</v>
      </c>
      <c r="CU6" s="36">
        <f t="shared" si="10"/>
        <v>62.32</v>
      </c>
      <c r="CV6" s="35" t="str">
        <f>IF(CV7="","",IF(CV7="-","【-】","【"&amp;SUBSTITUTE(TEXT(CV7,"#,##0.00"),"-","△")&amp;"】"))</f>
        <v>【60.27】</v>
      </c>
      <c r="CW6" s="36">
        <f>IF(CW7="",NA(),CW7)</f>
        <v>92.84</v>
      </c>
      <c r="CX6" s="36">
        <f t="shared" ref="CX6:DF6" si="11">IF(CX7="",NA(),CX7)</f>
        <v>92.66</v>
      </c>
      <c r="CY6" s="36">
        <f t="shared" si="11"/>
        <v>93.01</v>
      </c>
      <c r="CZ6" s="36">
        <f t="shared" si="11"/>
        <v>92.84</v>
      </c>
      <c r="DA6" s="36">
        <f t="shared" si="11"/>
        <v>92.71</v>
      </c>
      <c r="DB6" s="36">
        <f t="shared" si="11"/>
        <v>90.23</v>
      </c>
      <c r="DC6" s="36">
        <f t="shared" si="11"/>
        <v>90.15</v>
      </c>
      <c r="DD6" s="36">
        <f t="shared" si="11"/>
        <v>90.62</v>
      </c>
      <c r="DE6" s="36">
        <f t="shared" si="11"/>
        <v>90.13</v>
      </c>
      <c r="DF6" s="36">
        <f t="shared" si="11"/>
        <v>90.19</v>
      </c>
      <c r="DG6" s="35" t="str">
        <f>IF(DG7="","",IF(DG7="-","【-】","【"&amp;SUBSTITUTE(TEXT(DG7,"#,##0.00"),"-","△")&amp;"】"))</f>
        <v>【89.92】</v>
      </c>
      <c r="DH6" s="36">
        <f>IF(DH7="",NA(),DH7)</f>
        <v>44.16</v>
      </c>
      <c r="DI6" s="36">
        <f t="shared" ref="DI6:DQ6" si="12">IF(DI7="",NA(),DI7)</f>
        <v>44.58</v>
      </c>
      <c r="DJ6" s="36">
        <f t="shared" si="12"/>
        <v>45.43</v>
      </c>
      <c r="DK6" s="36">
        <f t="shared" si="12"/>
        <v>45.92</v>
      </c>
      <c r="DL6" s="36">
        <f t="shared" si="12"/>
        <v>46.72</v>
      </c>
      <c r="DM6" s="36">
        <f t="shared" si="12"/>
        <v>46.36</v>
      </c>
      <c r="DN6" s="36">
        <f t="shared" si="12"/>
        <v>47.37</v>
      </c>
      <c r="DO6" s="36">
        <f t="shared" si="12"/>
        <v>48.01</v>
      </c>
      <c r="DP6" s="36">
        <f t="shared" si="12"/>
        <v>48.01</v>
      </c>
      <c r="DQ6" s="36">
        <f t="shared" si="12"/>
        <v>48.86</v>
      </c>
      <c r="DR6" s="35" t="str">
        <f>IF(DR7="","",IF(DR7="-","【-】","【"&amp;SUBSTITUTE(TEXT(DR7,"#,##0.00"),"-","△")&amp;"】"))</f>
        <v>【48.85】</v>
      </c>
      <c r="DS6" s="36">
        <f>IF(DS7="",NA(),DS7)</f>
        <v>14.82</v>
      </c>
      <c r="DT6" s="36">
        <f t="shared" ref="DT6:EB6" si="13">IF(DT7="",NA(),DT7)</f>
        <v>16.41</v>
      </c>
      <c r="DU6" s="36">
        <f t="shared" si="13"/>
        <v>16.670000000000002</v>
      </c>
      <c r="DV6" s="36">
        <f t="shared" si="13"/>
        <v>17.53</v>
      </c>
      <c r="DW6" s="36">
        <f t="shared" si="13"/>
        <v>19.350000000000001</v>
      </c>
      <c r="DX6" s="36">
        <f t="shared" si="13"/>
        <v>13.57</v>
      </c>
      <c r="DY6" s="36">
        <f t="shared" si="13"/>
        <v>14.27</v>
      </c>
      <c r="DZ6" s="36">
        <f t="shared" si="13"/>
        <v>16.170000000000002</v>
      </c>
      <c r="EA6" s="36">
        <f t="shared" si="13"/>
        <v>16.600000000000001</v>
      </c>
      <c r="EB6" s="36">
        <f t="shared" si="13"/>
        <v>18.510000000000002</v>
      </c>
      <c r="EC6" s="35" t="str">
        <f>IF(EC7="","",IF(EC7="-","【-】","【"&amp;SUBSTITUTE(TEXT(EC7,"#,##0.00"),"-","△")&amp;"】"))</f>
        <v>【17.80】</v>
      </c>
      <c r="ED6" s="36">
        <f>IF(ED7="",NA(),ED7)</f>
        <v>1.67</v>
      </c>
      <c r="EE6" s="36">
        <f t="shared" ref="EE6:EM6" si="14">IF(EE7="",NA(),EE7)</f>
        <v>1.45</v>
      </c>
      <c r="EF6" s="36">
        <f t="shared" si="14"/>
        <v>1.25</v>
      </c>
      <c r="EG6" s="36">
        <f t="shared" si="14"/>
        <v>1.19</v>
      </c>
      <c r="EH6" s="36">
        <f t="shared" si="14"/>
        <v>0.87</v>
      </c>
      <c r="EI6" s="36">
        <f t="shared" si="14"/>
        <v>0.72</v>
      </c>
      <c r="EJ6" s="36">
        <f t="shared" si="14"/>
        <v>0.67</v>
      </c>
      <c r="EK6" s="36">
        <f t="shared" si="14"/>
        <v>0.67</v>
      </c>
      <c r="EL6" s="36">
        <f t="shared" si="14"/>
        <v>0.65</v>
      </c>
      <c r="EM6" s="36">
        <f t="shared" si="14"/>
        <v>0.7</v>
      </c>
      <c r="EN6" s="35" t="str">
        <f>IF(EN7="","",IF(EN7="-","【-】","【"&amp;SUBSTITUTE(TEXT(EN7,"#,##0.00"),"-","△")&amp;"】"))</f>
        <v>【0.70】</v>
      </c>
    </row>
    <row r="7" spans="1:144" s="37" customFormat="1" x14ac:dyDescent="0.25">
      <c r="A7" s="29"/>
      <c r="B7" s="38">
        <v>2018</v>
      </c>
      <c r="C7" s="38">
        <v>232076</v>
      </c>
      <c r="D7" s="38">
        <v>46</v>
      </c>
      <c r="E7" s="38">
        <v>1</v>
      </c>
      <c r="F7" s="38">
        <v>0</v>
      </c>
      <c r="G7" s="38">
        <v>1</v>
      </c>
      <c r="H7" s="38" t="s">
        <v>93</v>
      </c>
      <c r="I7" s="38" t="s">
        <v>94</v>
      </c>
      <c r="J7" s="38" t="s">
        <v>95</v>
      </c>
      <c r="K7" s="38" t="s">
        <v>96</v>
      </c>
      <c r="L7" s="38" t="s">
        <v>97</v>
      </c>
      <c r="M7" s="38" t="s">
        <v>98</v>
      </c>
      <c r="N7" s="39" t="s">
        <v>99</v>
      </c>
      <c r="O7" s="39">
        <v>88.16</v>
      </c>
      <c r="P7" s="39">
        <v>99.82</v>
      </c>
      <c r="Q7" s="39">
        <v>2160</v>
      </c>
      <c r="R7" s="39">
        <v>186454</v>
      </c>
      <c r="S7" s="39">
        <v>161.13999999999999</v>
      </c>
      <c r="T7" s="39">
        <v>1157.0899999999999</v>
      </c>
      <c r="U7" s="39">
        <v>186196</v>
      </c>
      <c r="V7" s="39">
        <v>113.69</v>
      </c>
      <c r="W7" s="39">
        <v>1637.75</v>
      </c>
      <c r="X7" s="39">
        <v>117.43</v>
      </c>
      <c r="Y7" s="39">
        <v>115.35</v>
      </c>
      <c r="Z7" s="39">
        <v>116.31</v>
      </c>
      <c r="AA7" s="39">
        <v>116.35</v>
      </c>
      <c r="AB7" s="39">
        <v>119.71</v>
      </c>
      <c r="AC7" s="39">
        <v>114.43</v>
      </c>
      <c r="AD7" s="39">
        <v>114.08</v>
      </c>
      <c r="AE7" s="39">
        <v>115.36</v>
      </c>
      <c r="AF7" s="39">
        <v>113.95</v>
      </c>
      <c r="AG7" s="39">
        <v>112.62</v>
      </c>
      <c r="AH7" s="39">
        <v>112.83</v>
      </c>
      <c r="AI7" s="39">
        <v>0</v>
      </c>
      <c r="AJ7" s="39">
        <v>0</v>
      </c>
      <c r="AK7" s="39">
        <v>0</v>
      </c>
      <c r="AL7" s="39">
        <v>0</v>
      </c>
      <c r="AM7" s="39">
        <v>0</v>
      </c>
      <c r="AN7" s="39">
        <v>0.13</v>
      </c>
      <c r="AO7" s="39">
        <v>0</v>
      </c>
      <c r="AP7" s="39">
        <v>0</v>
      </c>
      <c r="AQ7" s="39">
        <v>0</v>
      </c>
      <c r="AR7" s="39">
        <v>0.75</v>
      </c>
      <c r="AS7" s="39">
        <v>1.05</v>
      </c>
      <c r="AT7" s="39">
        <v>373.57</v>
      </c>
      <c r="AU7" s="39">
        <v>298</v>
      </c>
      <c r="AV7" s="39">
        <v>290.44</v>
      </c>
      <c r="AW7" s="39">
        <v>286.25</v>
      </c>
      <c r="AX7" s="39">
        <v>311.95</v>
      </c>
      <c r="AY7" s="39">
        <v>289.8</v>
      </c>
      <c r="AZ7" s="39">
        <v>299.44</v>
      </c>
      <c r="BA7" s="39">
        <v>311.99</v>
      </c>
      <c r="BB7" s="39">
        <v>307.83</v>
      </c>
      <c r="BC7" s="39">
        <v>318.89</v>
      </c>
      <c r="BD7" s="39">
        <v>261.93</v>
      </c>
      <c r="BE7" s="39">
        <v>116.32</v>
      </c>
      <c r="BF7" s="39">
        <v>108.94</v>
      </c>
      <c r="BG7" s="39">
        <v>99.44</v>
      </c>
      <c r="BH7" s="39">
        <v>94.18</v>
      </c>
      <c r="BI7" s="39">
        <v>85.1</v>
      </c>
      <c r="BJ7" s="39">
        <v>301.99</v>
      </c>
      <c r="BK7" s="39">
        <v>298.08999999999997</v>
      </c>
      <c r="BL7" s="39">
        <v>291.77999999999997</v>
      </c>
      <c r="BM7" s="39">
        <v>295.44</v>
      </c>
      <c r="BN7" s="39">
        <v>290.07</v>
      </c>
      <c r="BO7" s="39">
        <v>270.45999999999998</v>
      </c>
      <c r="BP7" s="39">
        <v>115.58</v>
      </c>
      <c r="BQ7" s="39">
        <v>112.76</v>
      </c>
      <c r="BR7" s="39">
        <v>114.06</v>
      </c>
      <c r="BS7" s="39">
        <v>113.95</v>
      </c>
      <c r="BT7" s="39">
        <v>117.63</v>
      </c>
      <c r="BU7" s="39">
        <v>107.05</v>
      </c>
      <c r="BV7" s="39">
        <v>106.4</v>
      </c>
      <c r="BW7" s="39">
        <v>107.61</v>
      </c>
      <c r="BX7" s="39">
        <v>106.02</v>
      </c>
      <c r="BY7" s="39">
        <v>104.84</v>
      </c>
      <c r="BZ7" s="39">
        <v>103.91</v>
      </c>
      <c r="CA7" s="39">
        <v>128.26</v>
      </c>
      <c r="CB7" s="39">
        <v>131.44999999999999</v>
      </c>
      <c r="CC7" s="39">
        <v>130.1</v>
      </c>
      <c r="CD7" s="39">
        <v>130.16999999999999</v>
      </c>
      <c r="CE7" s="39">
        <v>126.39</v>
      </c>
      <c r="CF7" s="39">
        <v>155.09</v>
      </c>
      <c r="CG7" s="39">
        <v>156.29</v>
      </c>
      <c r="CH7" s="39">
        <v>155.69</v>
      </c>
      <c r="CI7" s="39">
        <v>158.6</v>
      </c>
      <c r="CJ7" s="39">
        <v>161.82</v>
      </c>
      <c r="CK7" s="39">
        <v>167.11</v>
      </c>
      <c r="CL7" s="39">
        <v>66.540000000000006</v>
      </c>
      <c r="CM7" s="39">
        <v>66.08</v>
      </c>
      <c r="CN7" s="39">
        <v>66.709999999999994</v>
      </c>
      <c r="CO7" s="39">
        <v>66.84</v>
      </c>
      <c r="CP7" s="39">
        <v>66.92</v>
      </c>
      <c r="CQ7" s="39">
        <v>61.61</v>
      </c>
      <c r="CR7" s="39">
        <v>62.34</v>
      </c>
      <c r="CS7" s="39">
        <v>62.46</v>
      </c>
      <c r="CT7" s="39">
        <v>62.88</v>
      </c>
      <c r="CU7" s="39">
        <v>62.32</v>
      </c>
      <c r="CV7" s="39">
        <v>60.27</v>
      </c>
      <c r="CW7" s="39">
        <v>92.84</v>
      </c>
      <c r="CX7" s="39">
        <v>92.66</v>
      </c>
      <c r="CY7" s="39">
        <v>93.01</v>
      </c>
      <c r="CZ7" s="39">
        <v>92.84</v>
      </c>
      <c r="DA7" s="39">
        <v>92.71</v>
      </c>
      <c r="DB7" s="39">
        <v>90.23</v>
      </c>
      <c r="DC7" s="39">
        <v>90.15</v>
      </c>
      <c r="DD7" s="39">
        <v>90.62</v>
      </c>
      <c r="DE7" s="39">
        <v>90.13</v>
      </c>
      <c r="DF7" s="39">
        <v>90.19</v>
      </c>
      <c r="DG7" s="39">
        <v>89.92</v>
      </c>
      <c r="DH7" s="39">
        <v>44.16</v>
      </c>
      <c r="DI7" s="39">
        <v>44.58</v>
      </c>
      <c r="DJ7" s="39">
        <v>45.43</v>
      </c>
      <c r="DK7" s="39">
        <v>45.92</v>
      </c>
      <c r="DL7" s="39">
        <v>46.72</v>
      </c>
      <c r="DM7" s="39">
        <v>46.36</v>
      </c>
      <c r="DN7" s="39">
        <v>47.37</v>
      </c>
      <c r="DO7" s="39">
        <v>48.01</v>
      </c>
      <c r="DP7" s="39">
        <v>48.01</v>
      </c>
      <c r="DQ7" s="39">
        <v>48.86</v>
      </c>
      <c r="DR7" s="39">
        <v>48.85</v>
      </c>
      <c r="DS7" s="39">
        <v>14.82</v>
      </c>
      <c r="DT7" s="39">
        <v>16.41</v>
      </c>
      <c r="DU7" s="39">
        <v>16.670000000000002</v>
      </c>
      <c r="DV7" s="39">
        <v>17.53</v>
      </c>
      <c r="DW7" s="39">
        <v>19.350000000000001</v>
      </c>
      <c r="DX7" s="39">
        <v>13.57</v>
      </c>
      <c r="DY7" s="39">
        <v>14.27</v>
      </c>
      <c r="DZ7" s="39">
        <v>16.170000000000002</v>
      </c>
      <c r="EA7" s="39">
        <v>16.600000000000001</v>
      </c>
      <c r="EB7" s="39">
        <v>18.510000000000002</v>
      </c>
      <c r="EC7" s="39">
        <v>17.8</v>
      </c>
      <c r="ED7" s="39">
        <v>1.67</v>
      </c>
      <c r="EE7" s="39">
        <v>1.45</v>
      </c>
      <c r="EF7" s="39">
        <v>1.25</v>
      </c>
      <c r="EG7" s="39">
        <v>1.19</v>
      </c>
      <c r="EH7" s="39">
        <v>0.87</v>
      </c>
      <c r="EI7" s="39">
        <v>0.72</v>
      </c>
      <c r="EJ7" s="39">
        <v>0.67</v>
      </c>
      <c r="EK7" s="39">
        <v>0.67</v>
      </c>
      <c r="EL7" s="39">
        <v>0.65</v>
      </c>
      <c r="EM7" s="39">
        <v>0.7</v>
      </c>
      <c r="EN7" s="39">
        <v>0.7</v>
      </c>
    </row>
    <row r="8" spans="1:144" x14ac:dyDescent="0.2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2020-02-13T10:28:47Z</cp:lastPrinted>
  <dcterms:created xsi:type="dcterms:W3CDTF">2019-12-05T04:18:24Z</dcterms:created>
  <dcterms:modified xsi:type="dcterms:W3CDTF">2025-03-24T00:32:44Z</dcterms:modified>
  <cp:category/>
</cp:coreProperties>
</file>