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12　豊田市\"/>
    </mc:Choice>
  </mc:AlternateContent>
  <workbookProtection workbookAlgorithmName="SHA-512" workbookHashValue="H/MBoBqEvIfARzlvrhXBDhYy4Id43D/KQTJfqZLLRTClstMrkRvY8RdguA4UQMNMY95QBShULZ4Ymsc6aGY0aQ==" workbookSaltValue="JMxLseHp70Heb3qdcRp/jg==" workbookSpinCount="100000"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<sst xmlns="http://schemas.openxmlformats.org/spreadsheetml/2006/main" count="220" uniqueCount="107">
  <si>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</si>
  <si>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</si>
  <si>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</si>
  <si>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</si>
  <si>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</si>
  <si>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</si>
  <si>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</si>
  <si>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</si>
  <si>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</si>
  <si>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</si>
  <si>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</si>
  <si>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</si>
  <si>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</si>
  <si>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</si>
  <si>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</si>
  <si>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</si>
  <si>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</si>
  <si>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</si>
  <si>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</si>
  <si>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</si>
  <si>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</si>
  <si>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</si>
  <si>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</si>
  <si>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</si>
  <si>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</si>
  <si>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</si>
  <si>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</si>
  <si>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</si>
  <si>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</si>
  <si>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</si>
  <si>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</si>
  <si>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</si>
  <si>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</si>
  <si>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</si>
  <si>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</si>
  <si>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</si>
  <si>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</si>
  <si>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</si>
  <si>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</si>
  <si>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</si>
  <si>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</si>
  <si>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</si>
  <si>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</si>
  <si>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</si>
  <si>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</si>
  <si>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</si>
  <si>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</si>
  <si>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</si>
  <si>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</si>
  <si>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</si>
  <si>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</si>
  <si>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</si>
  <si>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</si>
  <si>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</si>
  <si>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</si>
  <si>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</si>
  <si>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</si>
  <si>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</si>
  <si>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</si>
  <si>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</si>
  <si>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</si>
  <si>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</si>
  <si>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</si>
  <si>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</si>
  <si>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</si>
  <si>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</si>
  <si>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</si>
  <si>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</si>
  <si>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</si>
  <si>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</si>
  <si>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</si>
  <si>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</si>
  <si>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</si>
  <si>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</si>
  <si>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</si>
  <si>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</si>
  <si>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</si>
  <si>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</si>
  <si>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</si>
  <si>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</si>
  <si>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</si>
  <si>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</si>
  <si>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</si>
  <si>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</si>
  <si>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</si>
  <si>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</si>
  <si>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</si>
  <si>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</si>
  <si>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</si>
  <si>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</si>
  <si>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</si>
  <si>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</si>
  <si>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</si>
  <si>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</si>
  <si>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</si>
  <si>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</si>
  <si>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</si>
  <si>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</si>
  <si>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</si>
  <si>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</si>
  <si>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</si>
  <si>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</si>
  <si>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</si>
  <si>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</si>
  <si>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決算では、流動比率や老朽化の状況を類似団体平均値と比較すると、財政や施設の健全性は確保されているといえる。しかし、今後、給水収益の大幅な増加が見込めない状況の中にあっても老朽化した管路や施設の更新及び耐震化などへの投資需要の増加が見込まれている。このため、令和元年度に策定予定である水道ストックマネジメント計画及び、（仮）新水道耐震化プランに基づいた事業実施に加え、施設の統廃合や管路の縮径等のダウンサイジングなど、今後を見据えた事業の見直しとともに、持続可能な経営へと繋げていく。
　本市では平成29年3月に中長期計画（平成29～38年度）である経営戦略を策定した。経営比較分析等により効果を評価し、適宜、見直しを図りながら取組を着実に実行していく。令和４年度に見直し予定。
</t>
    <rPh sb="12" eb="14">
      <t>リュウドウ</t>
    </rPh>
    <rPh sb="14" eb="16">
      <t>ヒリツ</t>
    </rPh>
    <rPh sb="17" eb="20">
      <t>ロウキュウカ</t>
    </rPh>
    <rPh sb="21" eb="23">
      <t>ジョウキョウ</t>
    </rPh>
    <rPh sb="24" eb="26">
      <t>ルイジ</t>
    </rPh>
    <rPh sb="26" eb="28">
      <t>ダンタイ</t>
    </rPh>
    <rPh sb="28" eb="30">
      <t>ヘイキン</t>
    </rPh>
    <rPh sb="30" eb="31">
      <t>アタイ</t>
    </rPh>
    <rPh sb="32" eb="34">
      <t>ヒカク</t>
    </rPh>
    <rPh sb="38" eb="40">
      <t>ザイセイ</t>
    </rPh>
    <rPh sb="41" eb="43">
      <t>シセツ</t>
    </rPh>
    <rPh sb="44" eb="47">
      <t>ケンゼンセイ</t>
    </rPh>
    <rPh sb="48" eb="50">
      <t>カクホ</t>
    </rPh>
    <rPh sb="64" eb="66">
      <t>コンゴ</t>
    </rPh>
    <rPh sb="67" eb="69">
      <t>キュウスイ</t>
    </rPh>
    <rPh sb="69" eb="71">
      <t>シュウエキ</t>
    </rPh>
    <rPh sb="72" eb="74">
      <t>オオハバ</t>
    </rPh>
    <rPh sb="75" eb="77">
      <t>ゾウカ</t>
    </rPh>
    <rPh sb="78" eb="80">
      <t>ミコ</t>
    </rPh>
    <rPh sb="83" eb="85">
      <t>ジョウキョウ</t>
    </rPh>
    <rPh sb="86" eb="87">
      <t>ナカ</t>
    </rPh>
    <rPh sb="92" eb="95">
      <t>ロウキュウカ</t>
    </rPh>
    <rPh sb="97" eb="99">
      <t>カンロ</t>
    </rPh>
    <rPh sb="100" eb="102">
      <t>シセツ</t>
    </rPh>
    <rPh sb="103" eb="105">
      <t>コウシン</t>
    </rPh>
    <rPh sb="105" eb="106">
      <t>オヨ</t>
    </rPh>
    <rPh sb="107" eb="110">
      <t>タイシンカ</t>
    </rPh>
    <rPh sb="114" eb="116">
      <t>トウシ</t>
    </rPh>
    <rPh sb="116" eb="118">
      <t>ジュヨウ</t>
    </rPh>
    <rPh sb="119" eb="121">
      <t>ゾウカ</t>
    </rPh>
    <rPh sb="122" eb="124">
      <t>ミコ</t>
    </rPh>
    <rPh sb="135" eb="137">
      <t>レイワ</t>
    </rPh>
    <rPh sb="137" eb="138">
      <t>ガン</t>
    </rPh>
    <rPh sb="138" eb="140">
      <t>ネンド</t>
    </rPh>
    <rPh sb="141" eb="143">
      <t>サクテイ</t>
    </rPh>
    <rPh sb="143" eb="145">
      <t>ヨテイ</t>
    </rPh>
    <rPh sb="148" eb="150">
      <t>スイドウ</t>
    </rPh>
    <rPh sb="160" eb="162">
      <t>ケイカク</t>
    </rPh>
    <rPh sb="162" eb="163">
      <t>オヨ</t>
    </rPh>
    <rPh sb="166" eb="167">
      <t>カリ</t>
    </rPh>
    <rPh sb="168" eb="169">
      <t>シン</t>
    </rPh>
    <rPh sb="169" eb="171">
      <t>スイドウ</t>
    </rPh>
    <rPh sb="171" eb="174">
      <t>タイシンカ</t>
    </rPh>
    <rPh sb="178" eb="179">
      <t>モト</t>
    </rPh>
    <rPh sb="182" eb="184">
      <t>ジギョウ</t>
    </rPh>
    <rPh sb="184" eb="186">
      <t>ジッシ</t>
    </rPh>
    <rPh sb="187" eb="188">
      <t>クワ</t>
    </rPh>
    <rPh sb="215" eb="217">
      <t>コンゴ</t>
    </rPh>
    <rPh sb="218" eb="220">
      <t>ミス</t>
    </rPh>
    <rPh sb="222" eb="224">
      <t>ジギョウ</t>
    </rPh>
    <rPh sb="225" eb="227">
      <t>ミナオ</t>
    </rPh>
    <rPh sb="233" eb="235">
      <t>ジゾク</t>
    </rPh>
    <rPh sb="235" eb="237">
      <t>カノウ</t>
    </rPh>
    <rPh sb="238" eb="240">
      <t>ケイエイ</t>
    </rPh>
    <rPh sb="242" eb="243">
      <t>ツナ</t>
    </rPh>
    <rPh sb="265" eb="267">
      <t>ケイカク</t>
    </rPh>
    <phoneticPr fontId="4"/>
  </si>
  <si>
    <t>「①経常収支比率」は、H27年度以降は一般会計からの繰入金減少等の影響により低下した。H29年度には簡易水道事業を統合したことにより施設の維持管理費、減価償却費が増加したが、一般会計からの繰入金が増加したため、前年度から微減にとどまった。平成30年度は横ばいとなっている。類似団体平均と比較し、市域が広く施設数が多いことから、維持管理費や減価償却費が多くなるため比率は低くなっている。改善に向け、経営の効率化が望まれる。
「②累積欠損金比率」は、純損失が生じていないため、欠損金は発生していない。
「③流動比率」は、H26年度の会計制度見直しに伴い大きく減少した。H29年度には簡易水道事業の企業債の引き継ぎや、繰越事業の増加により前受金の精算ができなかったため、流動負債が増加し比率は低下した。平成30年度は、現金預金の減少や繰越工事の増加の影響により、低下している。しかし、類似団体平均値よりは高く短期的な債務に対する支払能力は確保している。
「④企業債残高対給水収益比率」は、簡易水道事業の統合によりH29年度に上昇しているものの企業債の償還額に比べて新たな借入額を抑制していることから、比率は減少となっている。
「⑤料金回収率」は、平成28年度までは100％前後を推移していたが、簡易水道事業の統合によって、平成29年度以降は、給水収益よりも維持管理費や減価償却費等の増加の割合が大きく100％を下回っている。地形的要因から経営効率が悪いため、改善に努める。
「⑥給水原価」は、「⑤料金回収率」と同様の要因により数値は高くなっている。本市の給水区域は広大で起伏に富むため、管路や施設の維持管理費用等が多大となることから、給水原価は類似団体平均値より高い傾向にある。
「⑦施設利用率」は、簡易水道事業の統合により配水能力が増加したことに加え、地下水を取水する施設の更新のため、一時的に県営水道からの受水を増加する必要があり承認基本水量を増加させたため、配水量に比べ配水能力が大きく増加したことにより、数値は前年度と同程度となっている。類似団体平均値よりは高く、適正規模の配水能力を有している。
「⑧有収率」は、山間部となる旧簡易水道事業地区の凍結防止等のため、管末での放水が多く、有収率が低い傾向にある。経年化した管路の布設替えを進め、漏水対策等を継続的に取り組み、有収率の向上につなげる必要がある。</t>
    <rPh sb="16" eb="18">
      <t>イコウ</t>
    </rPh>
    <rPh sb="29" eb="31">
      <t>ゲンショウ</t>
    </rPh>
    <rPh sb="31" eb="32">
      <t>トウ</t>
    </rPh>
    <rPh sb="38" eb="40">
      <t>テイカ</t>
    </rPh>
    <rPh sb="46" eb="48">
      <t>ネンド</t>
    </rPh>
    <rPh sb="50" eb="52">
      <t>カンイ</t>
    </rPh>
    <rPh sb="52" eb="54">
      <t>スイドウ</t>
    </rPh>
    <rPh sb="54" eb="56">
      <t>ジギョウ</t>
    </rPh>
    <rPh sb="57" eb="59">
      <t>トウゴウ</t>
    </rPh>
    <rPh sb="66" eb="68">
      <t>シセツ</t>
    </rPh>
    <rPh sb="69" eb="71">
      <t>イジ</t>
    </rPh>
    <rPh sb="71" eb="74">
      <t>カンリヒ</t>
    </rPh>
    <rPh sb="75" eb="77">
      <t>ゲンカ</t>
    </rPh>
    <rPh sb="77" eb="79">
      <t>ショウキャク</t>
    </rPh>
    <rPh sb="79" eb="80">
      <t>ヒ</t>
    </rPh>
    <rPh sb="81" eb="83">
      <t>ゾウカ</t>
    </rPh>
    <rPh sb="87" eb="89">
      <t>イッパン</t>
    </rPh>
    <rPh sb="89" eb="91">
      <t>カイケイ</t>
    </rPh>
    <rPh sb="94" eb="96">
      <t>クリイレ</t>
    </rPh>
    <rPh sb="96" eb="97">
      <t>キン</t>
    </rPh>
    <rPh sb="98" eb="100">
      <t>ゾウカ</t>
    </rPh>
    <rPh sb="110" eb="112">
      <t>ビゲン</t>
    </rPh>
    <rPh sb="119" eb="121">
      <t>ヘイセイ</t>
    </rPh>
    <rPh sb="123" eb="125">
      <t>ネンド</t>
    </rPh>
    <rPh sb="126" eb="127">
      <t>ヨコ</t>
    </rPh>
    <rPh sb="136" eb="138">
      <t>ルイジ</t>
    </rPh>
    <rPh sb="138" eb="140">
      <t>ダンタイ</t>
    </rPh>
    <rPh sb="140" eb="142">
      <t>ヘイキン</t>
    </rPh>
    <rPh sb="143" eb="145">
      <t>ヒカク</t>
    </rPh>
    <rPh sb="147" eb="149">
      <t>シイキ</t>
    </rPh>
    <rPh sb="150" eb="151">
      <t>ヒロ</t>
    </rPh>
    <rPh sb="152" eb="155">
      <t>シセツスウ</t>
    </rPh>
    <rPh sb="156" eb="157">
      <t>オオ</t>
    </rPh>
    <rPh sb="163" eb="165">
      <t>イジ</t>
    </rPh>
    <rPh sb="165" eb="168">
      <t>カンリヒ</t>
    </rPh>
    <rPh sb="169" eb="171">
      <t>ゲンカ</t>
    </rPh>
    <rPh sb="171" eb="173">
      <t>ショウキャク</t>
    </rPh>
    <rPh sb="173" eb="174">
      <t>ヒ</t>
    </rPh>
    <rPh sb="175" eb="176">
      <t>オオ</t>
    </rPh>
    <rPh sb="181" eb="183">
      <t>ヒリツ</t>
    </rPh>
    <rPh sb="184" eb="185">
      <t>ヒク</t>
    </rPh>
    <rPh sb="192" eb="194">
      <t>カイゼン</t>
    </rPh>
    <rPh sb="195" eb="196">
      <t>ム</t>
    </rPh>
    <rPh sb="198" eb="200">
      <t>ケイエイ</t>
    </rPh>
    <rPh sb="201" eb="204">
      <t>コウリツカ</t>
    </rPh>
    <rPh sb="205" eb="206">
      <t>ノゾ</t>
    </rPh>
    <rPh sb="285" eb="287">
      <t>ネンド</t>
    </rPh>
    <rPh sb="289" eb="291">
      <t>カンイ</t>
    </rPh>
    <rPh sb="291" eb="293">
      <t>スイドウ</t>
    </rPh>
    <rPh sb="293" eb="295">
      <t>ジギョウ</t>
    </rPh>
    <rPh sb="296" eb="298">
      <t>キギョウ</t>
    </rPh>
    <rPh sb="298" eb="299">
      <t>サイ</t>
    </rPh>
    <rPh sb="306" eb="308">
      <t>クリコシ</t>
    </rPh>
    <rPh sb="308" eb="310">
      <t>ジギョウ</t>
    </rPh>
    <rPh sb="311" eb="313">
      <t>ゾウカ</t>
    </rPh>
    <rPh sb="316" eb="319">
      <t>マエウケキン</t>
    </rPh>
    <rPh sb="320" eb="322">
      <t>セイサン</t>
    </rPh>
    <rPh sb="332" eb="334">
      <t>リュウドウ</t>
    </rPh>
    <rPh sb="334" eb="336">
      <t>フサイ</t>
    </rPh>
    <rPh sb="337" eb="339">
      <t>ゾウカ</t>
    </rPh>
    <rPh sb="340" eb="342">
      <t>ヒリツ</t>
    </rPh>
    <rPh sb="343" eb="345">
      <t>テイカ</t>
    </rPh>
    <rPh sb="348" eb="350">
      <t>ヘイセイ</t>
    </rPh>
    <rPh sb="352" eb="354">
      <t>ネンド</t>
    </rPh>
    <rPh sb="356" eb="358">
      <t>ゲンキン</t>
    </rPh>
    <rPh sb="358" eb="360">
      <t>ヨキン</t>
    </rPh>
    <rPh sb="361" eb="363">
      <t>ゲンショウ</t>
    </rPh>
    <rPh sb="364" eb="366">
      <t>クリコシ</t>
    </rPh>
    <rPh sb="366" eb="368">
      <t>コウジ</t>
    </rPh>
    <rPh sb="369" eb="371">
      <t>ゾウカ</t>
    </rPh>
    <rPh sb="372" eb="374">
      <t>エイキョウ</t>
    </rPh>
    <rPh sb="378" eb="380">
      <t>テイカ</t>
    </rPh>
    <rPh sb="389" eb="391">
      <t>ルイジ</t>
    </rPh>
    <rPh sb="391" eb="393">
      <t>ダンタイ</t>
    </rPh>
    <rPh sb="393" eb="395">
      <t>ヘイキン</t>
    </rPh>
    <rPh sb="395" eb="396">
      <t>アタイ</t>
    </rPh>
    <rPh sb="399" eb="400">
      <t>タカ</t>
    </rPh>
    <rPh sb="401" eb="404">
      <t>タンキテキ</t>
    </rPh>
    <rPh sb="405" eb="407">
      <t>サイム</t>
    </rPh>
    <rPh sb="408" eb="409">
      <t>タイ</t>
    </rPh>
    <rPh sb="411" eb="413">
      <t>シハラ</t>
    </rPh>
    <rPh sb="413" eb="415">
      <t>ノウリョク</t>
    </rPh>
    <rPh sb="441" eb="443">
      <t>カンイ</t>
    </rPh>
    <rPh sb="443" eb="445">
      <t>スイドウ</t>
    </rPh>
    <rPh sb="445" eb="447">
      <t>ジギョウ</t>
    </rPh>
    <rPh sb="448" eb="450">
      <t>トウゴウ</t>
    </rPh>
    <rPh sb="456" eb="458">
      <t>ネンド</t>
    </rPh>
    <rPh sb="459" eb="461">
      <t>ジョウショウ</t>
    </rPh>
    <rPh sb="497" eb="499">
      <t>ヒリツ</t>
    </rPh>
    <rPh sb="500" eb="502">
      <t>ゲンショウ</t>
    </rPh>
    <rPh sb="520" eb="522">
      <t>ヘイセイ</t>
    </rPh>
    <rPh sb="524" eb="525">
      <t>ネン</t>
    </rPh>
    <rPh sb="525" eb="526">
      <t>ド</t>
    </rPh>
    <rPh sb="533" eb="535">
      <t>ゼンゴ</t>
    </rPh>
    <rPh sb="536" eb="538">
      <t>スイイ</t>
    </rPh>
    <rPh sb="544" eb="546">
      <t>カンイ</t>
    </rPh>
    <rPh sb="546" eb="548">
      <t>スイドウ</t>
    </rPh>
    <rPh sb="548" eb="550">
      <t>ジギョウ</t>
    </rPh>
    <rPh sb="551" eb="553">
      <t>トウゴウ</t>
    </rPh>
    <rPh sb="558" eb="560">
      <t>ヘイセイ</t>
    </rPh>
    <rPh sb="562" eb="564">
      <t>ネンド</t>
    </rPh>
    <rPh sb="564" eb="566">
      <t>イコウ</t>
    </rPh>
    <rPh sb="568" eb="570">
      <t>キュウスイ</t>
    </rPh>
    <rPh sb="570" eb="572">
      <t>シュウエキ</t>
    </rPh>
    <rPh sb="575" eb="577">
      <t>イジ</t>
    </rPh>
    <rPh sb="577" eb="580">
      <t>カンリヒ</t>
    </rPh>
    <rPh sb="581" eb="583">
      <t>ゲンカ</t>
    </rPh>
    <rPh sb="583" eb="585">
      <t>ショウキャク</t>
    </rPh>
    <rPh sb="585" eb="586">
      <t>ヒ</t>
    </rPh>
    <rPh sb="586" eb="587">
      <t>トウ</t>
    </rPh>
    <rPh sb="588" eb="590">
      <t>ゾウカ</t>
    </rPh>
    <rPh sb="591" eb="593">
      <t>ワリアイ</t>
    </rPh>
    <rPh sb="594" eb="595">
      <t>オオ</t>
    </rPh>
    <rPh sb="602" eb="604">
      <t>シタマワ</t>
    </rPh>
    <rPh sb="609" eb="611">
      <t>チケイ</t>
    </rPh>
    <rPh sb="611" eb="612">
      <t>テキ</t>
    </rPh>
    <rPh sb="612" eb="614">
      <t>ヨウイン</t>
    </rPh>
    <rPh sb="616" eb="618">
      <t>ケイエイ</t>
    </rPh>
    <rPh sb="618" eb="620">
      <t>コウリツ</t>
    </rPh>
    <rPh sb="621" eb="622">
      <t>ワル</t>
    </rPh>
    <rPh sb="626" eb="628">
      <t>カイゼン</t>
    </rPh>
    <rPh sb="629" eb="630">
      <t>ツト</t>
    </rPh>
    <rPh sb="645" eb="647">
      <t>リョウキン</t>
    </rPh>
    <rPh sb="647" eb="649">
      <t>カイシュウ</t>
    </rPh>
    <rPh sb="649" eb="650">
      <t>リツ</t>
    </rPh>
    <rPh sb="652" eb="654">
      <t>ドウヨウ</t>
    </rPh>
    <rPh sb="655" eb="657">
      <t>ヨウイン</t>
    </rPh>
    <rPh sb="660" eb="662">
      <t>スウチ</t>
    </rPh>
    <rPh sb="663" eb="664">
      <t>タカ</t>
    </rPh>
    <rPh sb="679" eb="681">
      <t>コウダイ</t>
    </rPh>
    <rPh sb="747" eb="749">
      <t>カンイ</t>
    </rPh>
    <rPh sb="749" eb="751">
      <t>スイドウ</t>
    </rPh>
    <rPh sb="751" eb="753">
      <t>ジギョウ</t>
    </rPh>
    <rPh sb="754" eb="756">
      <t>トウゴウ</t>
    </rPh>
    <rPh sb="759" eb="761">
      <t>ハイスイ</t>
    </rPh>
    <rPh sb="761" eb="763">
      <t>ノウリョク</t>
    </rPh>
    <rPh sb="764" eb="766">
      <t>ゾウカ</t>
    </rPh>
    <rPh sb="771" eb="772">
      <t>クワ</t>
    </rPh>
    <rPh sb="774" eb="777">
      <t>チカスイ</t>
    </rPh>
    <rPh sb="778" eb="780">
      <t>シュスイ</t>
    </rPh>
    <rPh sb="782" eb="784">
      <t>シセツ</t>
    </rPh>
    <rPh sb="785" eb="787">
      <t>コウシン</t>
    </rPh>
    <rPh sb="791" eb="794">
      <t>イチジテキ</t>
    </rPh>
    <rPh sb="795" eb="797">
      <t>ケンエイ</t>
    </rPh>
    <rPh sb="797" eb="799">
      <t>スイドウ</t>
    </rPh>
    <rPh sb="802" eb="804">
      <t>ジュスイ</t>
    </rPh>
    <rPh sb="805" eb="807">
      <t>ゾウカ</t>
    </rPh>
    <rPh sb="809" eb="811">
      <t>ヒツヨウ</t>
    </rPh>
    <rPh sb="814" eb="816">
      <t>ショウニン</t>
    </rPh>
    <rPh sb="816" eb="818">
      <t>キホン</t>
    </rPh>
    <rPh sb="818" eb="820">
      <t>スイリョウ</t>
    </rPh>
    <rPh sb="821" eb="823">
      <t>ゾウカ</t>
    </rPh>
    <rPh sb="829" eb="831">
      <t>ハイスイ</t>
    </rPh>
    <rPh sb="831" eb="832">
      <t>リョウ</t>
    </rPh>
    <rPh sb="833" eb="834">
      <t>クラ</t>
    </rPh>
    <rPh sb="835" eb="837">
      <t>ハイスイ</t>
    </rPh>
    <rPh sb="837" eb="839">
      <t>ノウリョク</t>
    </rPh>
    <rPh sb="840" eb="841">
      <t>オオ</t>
    </rPh>
    <rPh sb="843" eb="845">
      <t>ゾウカ</t>
    </rPh>
    <rPh sb="853" eb="855">
      <t>スウチ</t>
    </rPh>
    <rPh sb="856" eb="859">
      <t>ゼンネンド</t>
    </rPh>
    <rPh sb="860" eb="863">
      <t>ドウテイド</t>
    </rPh>
    <rPh sb="880" eb="881">
      <t>タカ</t>
    </rPh>
    <rPh sb="908" eb="911">
      <t>サンカンブ</t>
    </rPh>
    <rPh sb="914" eb="915">
      <t>キュウ</t>
    </rPh>
    <rPh sb="915" eb="917">
      <t>カンイ</t>
    </rPh>
    <rPh sb="917" eb="919">
      <t>スイドウ</t>
    </rPh>
    <rPh sb="919" eb="921">
      <t>ジギョウ</t>
    </rPh>
    <rPh sb="921" eb="923">
      <t>チク</t>
    </rPh>
    <rPh sb="924" eb="926">
      <t>トウケツ</t>
    </rPh>
    <rPh sb="926" eb="928">
      <t>ボウシ</t>
    </rPh>
    <rPh sb="928" eb="929">
      <t>トウ</t>
    </rPh>
    <rPh sb="933" eb="935">
      <t>カンマツ</t>
    </rPh>
    <rPh sb="937" eb="939">
      <t>ホウスイ</t>
    </rPh>
    <rPh sb="940" eb="941">
      <t>オオ</t>
    </rPh>
    <rPh sb="943" eb="946">
      <t>ユウシュウリツ</t>
    </rPh>
    <rPh sb="947" eb="948">
      <t>ヒク</t>
    </rPh>
    <rPh sb="949" eb="951">
      <t>ケイコウ</t>
    </rPh>
    <rPh sb="955" eb="957">
      <t>ケイネン</t>
    </rPh>
    <rPh sb="957" eb="958">
      <t>カ</t>
    </rPh>
    <rPh sb="960" eb="962">
      <t>カンロ</t>
    </rPh>
    <rPh sb="963" eb="966">
      <t>フセツガ</t>
    </rPh>
    <rPh sb="968" eb="969">
      <t>スス</t>
    </rPh>
    <phoneticPr fontId="4"/>
  </si>
  <si>
    <t>「①有形固定資産減価償却率」は、工事の完了による新規の償却資産の増加に比べ、耐用年数に応じて行われる減価償却の増加の方が割合的に高くなったため、数値は上昇した。類似団体と比較し、老朽化率は低くなっている。
「②管路経年化率」は、簡易水道事業統合による法定耐用年数を経過した管路の増加や、整備が比較的多かった時代の管路が法定耐用年数に達してきているため数値が上昇した。①②ともに類似団体平均値よりは低く比較的新しい管路が多いと判断できる。
「③管路更新率」は、前年度からの継続事業完了に伴い上昇した。類似団体平均値より高くなり、老朽化の度合が類似団体平均よりも低いことを考えれば、類似団体と同等以上の更新ペースと考えられる。
　しかし、本市は施設等が多く、今後の更新費用の増加が見込まれる。水道ストックマネジメント計画に基づき、効率的な水運用を図り、事業費の削減等を行っていく。</t>
    <rPh sb="2" eb="4">
      <t>ユウケイ</t>
    </rPh>
    <rPh sb="4" eb="6">
      <t>コテイ</t>
    </rPh>
    <rPh sb="6" eb="8">
      <t>シサン</t>
    </rPh>
    <rPh sb="8" eb="10">
      <t>ゲンカ</t>
    </rPh>
    <rPh sb="10" eb="12">
      <t>ショウキャク</t>
    </rPh>
    <rPh sb="12" eb="13">
      <t>リツ</t>
    </rPh>
    <rPh sb="16" eb="18">
      <t>コウジ</t>
    </rPh>
    <rPh sb="19" eb="21">
      <t>カンリョウ</t>
    </rPh>
    <rPh sb="24" eb="26">
      <t>シンキ</t>
    </rPh>
    <rPh sb="27" eb="29">
      <t>ショウキャク</t>
    </rPh>
    <rPh sb="29" eb="31">
      <t>シサン</t>
    </rPh>
    <rPh sb="32" eb="34">
      <t>ゾウカ</t>
    </rPh>
    <rPh sb="35" eb="36">
      <t>クラ</t>
    </rPh>
    <rPh sb="38" eb="40">
      <t>タイヨウ</t>
    </rPh>
    <rPh sb="40" eb="42">
      <t>ネンスウ</t>
    </rPh>
    <rPh sb="43" eb="44">
      <t>オウ</t>
    </rPh>
    <rPh sb="46" eb="47">
      <t>オコナ</t>
    </rPh>
    <rPh sb="50" eb="52">
      <t>ゲンカ</t>
    </rPh>
    <rPh sb="52" eb="54">
      <t>ショウキャク</t>
    </rPh>
    <rPh sb="55" eb="57">
      <t>ゾウカ</t>
    </rPh>
    <rPh sb="58" eb="59">
      <t>ホウ</t>
    </rPh>
    <rPh sb="64" eb="65">
      <t>タカ</t>
    </rPh>
    <rPh sb="72" eb="74">
      <t>スウチ</t>
    </rPh>
    <rPh sb="75" eb="77">
      <t>ジョウショウ</t>
    </rPh>
    <rPh sb="80" eb="82">
      <t>ルイジ</t>
    </rPh>
    <rPh sb="82" eb="84">
      <t>ダンタイ</t>
    </rPh>
    <rPh sb="85" eb="87">
      <t>ヒカク</t>
    </rPh>
    <rPh sb="105" eb="107">
      <t>カンロ</t>
    </rPh>
    <rPh sb="107" eb="109">
      <t>ケイネン</t>
    </rPh>
    <rPh sb="109" eb="110">
      <t>カ</t>
    </rPh>
    <rPh sb="110" eb="111">
      <t>リツ</t>
    </rPh>
    <rPh sb="114" eb="116">
      <t>カンイ</t>
    </rPh>
    <rPh sb="116" eb="118">
      <t>スイドウ</t>
    </rPh>
    <rPh sb="118" eb="120">
      <t>ジギョウ</t>
    </rPh>
    <rPh sb="120" eb="122">
      <t>トウゴウ</t>
    </rPh>
    <rPh sb="125" eb="127">
      <t>ホウテイ</t>
    </rPh>
    <rPh sb="127" eb="129">
      <t>タイヨウ</t>
    </rPh>
    <rPh sb="129" eb="131">
      <t>ネンスウ</t>
    </rPh>
    <rPh sb="132" eb="134">
      <t>ケイカ</t>
    </rPh>
    <rPh sb="136" eb="138">
      <t>カンロ</t>
    </rPh>
    <rPh sb="139" eb="141">
      <t>ゾウカ</t>
    </rPh>
    <rPh sb="143" eb="145">
      <t>セイビ</t>
    </rPh>
    <rPh sb="146" eb="149">
      <t>ヒカクテキ</t>
    </rPh>
    <rPh sb="149" eb="150">
      <t>オオ</t>
    </rPh>
    <rPh sb="153" eb="155">
      <t>ジダイ</t>
    </rPh>
    <rPh sb="156" eb="158">
      <t>カンロ</t>
    </rPh>
    <rPh sb="159" eb="161">
      <t>ホウテイ</t>
    </rPh>
    <rPh sb="161" eb="163">
      <t>タイヨウ</t>
    </rPh>
    <rPh sb="163" eb="165">
      <t>ネンスウ</t>
    </rPh>
    <rPh sb="166" eb="167">
      <t>タッ</t>
    </rPh>
    <rPh sb="175" eb="177">
      <t>スウチ</t>
    </rPh>
    <rPh sb="178" eb="180">
      <t>ジョウショウ</t>
    </rPh>
    <rPh sb="188" eb="190">
      <t>ルイジ</t>
    </rPh>
    <rPh sb="190" eb="192">
      <t>ダンタイ</t>
    </rPh>
    <rPh sb="192" eb="194">
      <t>ヘイキン</t>
    </rPh>
    <rPh sb="194" eb="195">
      <t>アタイ</t>
    </rPh>
    <rPh sb="198" eb="199">
      <t>ヒク</t>
    </rPh>
    <rPh sb="200" eb="203">
      <t>ヒカクテキ</t>
    </rPh>
    <rPh sb="203" eb="204">
      <t>アタラ</t>
    </rPh>
    <rPh sb="206" eb="208">
      <t>カンロ</t>
    </rPh>
    <rPh sb="209" eb="210">
      <t>オオ</t>
    </rPh>
    <rPh sb="212" eb="214">
      <t>ハンダン</t>
    </rPh>
    <rPh sb="221" eb="223">
      <t>カンロ</t>
    </rPh>
    <rPh sb="223" eb="225">
      <t>コウシン</t>
    </rPh>
    <rPh sb="225" eb="226">
      <t>リツ</t>
    </rPh>
    <rPh sb="229" eb="232">
      <t>ゼンネンド</t>
    </rPh>
    <rPh sb="235" eb="237">
      <t>ケイゾク</t>
    </rPh>
    <rPh sb="237" eb="239">
      <t>ジギョウ</t>
    </rPh>
    <rPh sb="239" eb="241">
      <t>カンリョウ</t>
    </rPh>
    <rPh sb="242" eb="243">
      <t>トモナ</t>
    </rPh>
    <rPh sb="244" eb="246">
      <t>ジョウショウ</t>
    </rPh>
    <rPh sb="258" eb="259">
      <t>タカ</t>
    </rPh>
    <rPh sb="263" eb="266">
      <t>ロウキュウカ</t>
    </rPh>
    <rPh sb="267" eb="269">
      <t>ドアイ</t>
    </rPh>
    <rPh sb="270" eb="272">
      <t>ルイジ</t>
    </rPh>
    <rPh sb="272" eb="274">
      <t>ダンタイ</t>
    </rPh>
    <rPh sb="274" eb="276">
      <t>ヘイキン</t>
    </rPh>
    <rPh sb="279" eb="280">
      <t>ヒク</t>
    </rPh>
    <rPh sb="284" eb="285">
      <t>カンガ</t>
    </rPh>
    <rPh sb="289" eb="291">
      <t>ルイジ</t>
    </rPh>
    <rPh sb="291" eb="293">
      <t>ダンタイ</t>
    </rPh>
    <rPh sb="294" eb="296">
      <t>ドウトウ</t>
    </rPh>
    <rPh sb="296" eb="298">
      <t>イジョウ</t>
    </rPh>
    <rPh sb="299" eb="301">
      <t>コウシン</t>
    </rPh>
    <rPh sb="305" eb="306">
      <t>カンガ</t>
    </rPh>
    <rPh sb="320" eb="322">
      <t>シセツ</t>
    </rPh>
    <rPh sb="322" eb="323">
      <t>トウ</t>
    </rPh>
    <rPh sb="324" eb="325">
      <t>オオ</t>
    </rPh>
    <rPh sb="327" eb="329">
      <t>コンゴ</t>
    </rPh>
    <rPh sb="335" eb="337">
      <t>ゾウカ</t>
    </rPh>
    <rPh sb="338" eb="340">
      <t>ミコ</t>
    </rPh>
    <rPh sb="344" eb="346">
      <t>スイドウ</t>
    </rPh>
    <rPh sb="356" eb="358">
      <t>ケイカク</t>
    </rPh>
    <rPh sb="359" eb="360">
      <t>モト</t>
    </rPh>
    <rPh sb="363" eb="366">
      <t>コウリツテキ</t>
    </rPh>
    <rPh sb="367" eb="368">
      <t>ミズ</t>
    </rPh>
    <rPh sb="368" eb="370">
      <t>ウンヨウ</t>
    </rPh>
    <rPh sb="371" eb="372">
      <t>ハカ</t>
    </rPh>
    <rPh sb="378" eb="380">
      <t>サクゲン</t>
    </rPh>
    <rPh sb="380" eb="381">
      <t>トウ</t>
    </rPh>
    <rPh sb="382" eb="3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</si>
</sst>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3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0.69</c:v>
                </c:pt>
                <c:pt idx="1">
                  <c:v>0.73</c:v>
                </c:pt>
                <c:pt idx="2">
                  <c:v>0.9</c:v>
                </c:pt>
                <c:pt idx="3">
                  <c:v>0.76</c:v>
                </c:pt>
                <c:pt idx="4">
                  <c:v>1.1100000000000001</c:v>
                </c:pt>
              </c:numCache>
            </c:numRef>
          </c:val>
          <c:extLst>
            <c:ext xmlns:c16="http://schemas.microsoft.com/office/drawing/2014/chart" uri="{C3380CC4-5D6E-409C-BE32-E72D297353CC}">
              <c16:uniqueId val="{00000000-BFF6-4CF0-8A4D-BB2EF49972D6}"/>
            </c:ext>
          </c:extLst>
        </c:ser>
        <c:dLbls>
          <c:showLegendKey val="0"/>
          <c:showVal val="0"/>
          <c:showCatName val="0"/>
          <c:showSerName val="0"/>
          <c:showPercent val="0"/>
          <c:showBubbleSize val="0"/>
        </c:dLbls>
        <c:gapWidth val="150"/>
        <c:axId val="206358400"/>
        <c:axId val="20709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BFF6-4CF0-8A4D-BB2EF49972D6}"/>
            </c:ext>
          </c:extLst>
        </c:ser>
        <c:dLbls>
          <c:showLegendKey val="0"/>
          <c:showVal val="0"/>
          <c:showCatName val="0"/>
          <c:showSerName val="0"/>
          <c:showPercent val="0"/>
          <c:showBubbleSize val="0"/>
        </c:dLbls>
        <c:marker val="1"/>
        <c:smooth val="0"/>
        <c:axId val="206358400"/>
        <c:axId val="207097856"/>
      </c:lineChart>
      <c:dateAx>
        <c:axId val="206358400"/>
        <c:scaling>
          <c:orientation val="minMax"/>
        </c:scaling>
        <c:delete val="1"/>
        <c:axPos val="b"/>
        <c:numFmt formatCode="ge" sourceLinked="1"/>
        <c:majorTickMark val="none"/>
        <c:minorTickMark val="none"/>
        <c:tickLblPos val="none"/>
        <c:crossAx val="207097856"/>
        <c:crosses val="autoZero"/>
        <c:auto val="1"/>
        <c:lblOffset val="100"/>
        <c:baseTimeUnit val="years"/>
      </c:dateAx>
      <c:valAx>
        <c:axId val="2070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81.39</c:v>
                </c:pt>
                <c:pt idx="1">
                  <c:v>81.55</c:v>
                </c:pt>
                <c:pt idx="2">
                  <c:v>81.25</c:v>
                </c:pt>
                <c:pt idx="3">
                  <c:v>70.53</c:v>
                </c:pt>
                <c:pt idx="4">
                  <c:v>70.58</c:v>
                </c:pt>
              </c:numCache>
            </c:numRef>
          </c:val>
          <c:extLst>
            <c:ext xmlns:c16="http://schemas.microsoft.com/office/drawing/2014/chart" uri="{C3380CC4-5D6E-409C-BE32-E72D297353CC}">
              <c16:uniqueId val="{00000000-AD6A-4E48-AB36-9777934A9059}"/>
            </c:ext>
          </c:extLst>
        </c:ser>
        <c:dLbls>
          <c:showLegendKey val="0"/>
          <c:showVal val="0"/>
          <c:showCatName val="0"/>
          <c:showSerName val="0"/>
          <c:showPercent val="0"/>
          <c:showBubbleSize val="0"/>
        </c:dLbls>
        <c:gapWidth val="150"/>
        <c:axId val="207571584"/>
        <c:axId val="207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AD6A-4E48-AB36-9777934A9059}"/>
            </c:ext>
          </c:extLst>
        </c:ser>
        <c:dLbls>
          <c:showLegendKey val="0"/>
          <c:showVal val="0"/>
          <c:showCatName val="0"/>
          <c:showSerName val="0"/>
          <c:showPercent val="0"/>
          <c:showBubbleSize val="0"/>
        </c:dLbls>
        <c:marker val="1"/>
        <c:smooth val="0"/>
        <c:axId val="207571584"/>
        <c:axId val="207581952"/>
      </c:lineChart>
      <c:dateAx>
        <c:axId val="207571584"/>
        <c:scaling>
          <c:orientation val="minMax"/>
        </c:scaling>
        <c:delete val="1"/>
        <c:axPos val="b"/>
        <c:numFmt formatCode="ge" sourceLinked="1"/>
        <c:majorTickMark val="none"/>
        <c:minorTickMark val="none"/>
        <c:tickLblPos val="none"/>
        <c:crossAx val="207581952"/>
        <c:crosses val="autoZero"/>
        <c:auto val="1"/>
        <c:lblOffset val="100"/>
        <c:baseTimeUnit val="years"/>
      </c:dateAx>
      <c:valAx>
        <c:axId val="207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89.76</c:v>
                </c:pt>
                <c:pt idx="1">
                  <c:v>90.01</c:v>
                </c:pt>
                <c:pt idx="2">
                  <c:v>91.08</c:v>
                </c:pt>
                <c:pt idx="3">
                  <c:v>90.07</c:v>
                </c:pt>
                <c:pt idx="4">
                  <c:v>89.83</c:v>
                </c:pt>
              </c:numCache>
            </c:numRef>
          </c:val>
          <c:extLst>
            <c:ext xmlns:c16="http://schemas.microsoft.com/office/drawing/2014/chart" uri="{C3380CC4-5D6E-409C-BE32-E72D297353CC}">
              <c16:uniqueId val="{00000000-E748-4711-896C-3987BFC4AF65}"/>
            </c:ext>
          </c:extLst>
        </c:ser>
        <c:dLbls>
          <c:showLegendKey val="0"/>
          <c:showVal val="0"/>
          <c:showCatName val="0"/>
          <c:showSerName val="0"/>
          <c:showPercent val="0"/>
          <c:showBubbleSize val="0"/>
        </c:dLbls>
        <c:gapWidth val="150"/>
        <c:axId val="207895552"/>
        <c:axId val="2078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E748-4711-896C-3987BFC4AF65}"/>
            </c:ext>
          </c:extLst>
        </c:ser>
        <c:dLbls>
          <c:showLegendKey val="0"/>
          <c:showVal val="0"/>
          <c:showCatName val="0"/>
          <c:showSerName val="0"/>
          <c:showPercent val="0"/>
          <c:showBubbleSize val="0"/>
        </c:dLbls>
        <c:marker val="1"/>
        <c:smooth val="0"/>
        <c:axId val="207895552"/>
        <c:axId val="207897728"/>
      </c:lineChart>
      <c:dateAx>
        <c:axId val="207895552"/>
        <c:scaling>
          <c:orientation val="minMax"/>
        </c:scaling>
        <c:delete val="1"/>
        <c:axPos val="b"/>
        <c:numFmt formatCode="ge" sourceLinked="1"/>
        <c:majorTickMark val="none"/>
        <c:minorTickMark val="none"/>
        <c:tickLblPos val="none"/>
        <c:crossAx val="207897728"/>
        <c:crosses val="autoZero"/>
        <c:auto val="1"/>
        <c:lblOffset val="100"/>
        <c:baseTimeUnit val="years"/>
      </c:dateAx>
      <c:valAx>
        <c:axId val="2078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109.43</c:v>
                </c:pt>
                <c:pt idx="1">
                  <c:v>104.42</c:v>
                </c:pt>
                <c:pt idx="2">
                  <c:v>105.65</c:v>
                </c:pt>
                <c:pt idx="3">
                  <c:v>104.03</c:v>
                </c:pt>
                <c:pt idx="4">
                  <c:v>104.07</c:v>
                </c:pt>
              </c:numCache>
            </c:numRef>
          </c:val>
          <c:extLst>
            <c:ext xmlns:c16="http://schemas.microsoft.com/office/drawing/2014/chart" uri="{C3380CC4-5D6E-409C-BE32-E72D297353CC}">
              <c16:uniqueId val="{00000000-7AD8-4399-8942-0FA0DAB3798E}"/>
            </c:ext>
          </c:extLst>
        </c:ser>
        <c:dLbls>
          <c:showLegendKey val="0"/>
          <c:showVal val="0"/>
          <c:showCatName val="0"/>
          <c:showSerName val="0"/>
          <c:showPercent val="0"/>
          <c:showBubbleSize val="0"/>
        </c:dLbls>
        <c:gapWidth val="150"/>
        <c:axId val="207116544"/>
        <c:axId val="2071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7AD8-4399-8942-0FA0DAB3798E}"/>
            </c:ext>
          </c:extLst>
        </c:ser>
        <c:dLbls>
          <c:showLegendKey val="0"/>
          <c:showVal val="0"/>
          <c:showCatName val="0"/>
          <c:showSerName val="0"/>
          <c:showPercent val="0"/>
          <c:showBubbleSize val="0"/>
        </c:dLbls>
        <c:marker val="1"/>
        <c:smooth val="0"/>
        <c:axId val="207116544"/>
        <c:axId val="207131008"/>
      </c:lineChart>
      <c:dateAx>
        <c:axId val="207116544"/>
        <c:scaling>
          <c:orientation val="minMax"/>
        </c:scaling>
        <c:delete val="1"/>
        <c:axPos val="b"/>
        <c:numFmt formatCode="ge" sourceLinked="1"/>
        <c:majorTickMark val="none"/>
        <c:minorTickMark val="none"/>
        <c:tickLblPos val="none"/>
        <c:crossAx val="207131008"/>
        <c:crosses val="autoZero"/>
        <c:auto val="1"/>
        <c:lblOffset val="100"/>
        <c:baseTimeUnit val="years"/>
      </c:dateAx>
      <c:valAx>
        <c:axId val="20713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44.58</c:v>
                </c:pt>
                <c:pt idx="1">
                  <c:v>44.76</c:v>
                </c:pt>
                <c:pt idx="2">
                  <c:v>45.57</c:v>
                </c:pt>
                <c:pt idx="3">
                  <c:v>42.95</c:v>
                </c:pt>
                <c:pt idx="4">
                  <c:v>44.14</c:v>
                </c:pt>
              </c:numCache>
            </c:numRef>
          </c:val>
          <c:extLst>
            <c:ext xmlns:c16="http://schemas.microsoft.com/office/drawing/2014/chart" uri="{C3380CC4-5D6E-409C-BE32-E72D297353CC}">
              <c16:uniqueId val="{00000000-FF18-4CA0-808D-8897727D8B4F}"/>
            </c:ext>
          </c:extLst>
        </c:ser>
        <c:dLbls>
          <c:showLegendKey val="0"/>
          <c:showVal val="0"/>
          <c:showCatName val="0"/>
          <c:showSerName val="0"/>
          <c:showPercent val="0"/>
          <c:showBubbleSize val="0"/>
        </c:dLbls>
        <c:gapWidth val="150"/>
        <c:axId val="207424128"/>
        <c:axId val="2074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FF18-4CA0-808D-8897727D8B4F}"/>
            </c:ext>
          </c:extLst>
        </c:ser>
        <c:dLbls>
          <c:showLegendKey val="0"/>
          <c:showVal val="0"/>
          <c:showCatName val="0"/>
          <c:showSerName val="0"/>
          <c:showPercent val="0"/>
          <c:showBubbleSize val="0"/>
        </c:dLbls>
        <c:marker val="1"/>
        <c:smooth val="0"/>
        <c:axId val="207424128"/>
        <c:axId val="207438592"/>
      </c:lineChart>
      <c:dateAx>
        <c:axId val="207424128"/>
        <c:scaling>
          <c:orientation val="minMax"/>
        </c:scaling>
        <c:delete val="1"/>
        <c:axPos val="b"/>
        <c:numFmt formatCode="ge" sourceLinked="1"/>
        <c:majorTickMark val="none"/>
        <c:minorTickMark val="none"/>
        <c:tickLblPos val="none"/>
        <c:crossAx val="207438592"/>
        <c:crosses val="autoZero"/>
        <c:auto val="1"/>
        <c:lblOffset val="100"/>
        <c:baseTimeUnit val="years"/>
      </c:dateAx>
      <c:valAx>
        <c:axId val="2074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9.2200000000000006</c:v>
                </c:pt>
                <c:pt idx="1">
                  <c:v>9.74</c:v>
                </c:pt>
                <c:pt idx="2">
                  <c:v>8.18</c:v>
                </c:pt>
                <c:pt idx="3">
                  <c:v>10.4</c:v>
                </c:pt>
                <c:pt idx="4">
                  <c:v>11.33</c:v>
                </c:pt>
              </c:numCache>
            </c:numRef>
          </c:val>
          <c:extLst>
            <c:ext xmlns:c16="http://schemas.microsoft.com/office/drawing/2014/chart" uri="{C3380CC4-5D6E-409C-BE32-E72D297353CC}">
              <c16:uniqueId val="{00000000-C1FE-4D53-B189-1716E23199BA}"/>
            </c:ext>
          </c:extLst>
        </c:ser>
        <c:dLbls>
          <c:showLegendKey val="0"/>
          <c:showVal val="0"/>
          <c:showCatName val="0"/>
          <c:showSerName val="0"/>
          <c:showPercent val="0"/>
          <c:showBubbleSize val="0"/>
        </c:dLbls>
        <c:gapWidth val="150"/>
        <c:axId val="207466496"/>
        <c:axId val="2074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C1FE-4D53-B189-1716E23199BA}"/>
            </c:ext>
          </c:extLst>
        </c:ser>
        <c:dLbls>
          <c:showLegendKey val="0"/>
          <c:showVal val="0"/>
          <c:showCatName val="0"/>
          <c:showSerName val="0"/>
          <c:showPercent val="0"/>
          <c:showBubbleSize val="0"/>
        </c:dLbls>
        <c:marker val="1"/>
        <c:smooth val="0"/>
        <c:axId val="207466496"/>
        <c:axId val="207468416"/>
      </c:lineChart>
      <c:dateAx>
        <c:axId val="207466496"/>
        <c:scaling>
          <c:orientation val="minMax"/>
        </c:scaling>
        <c:delete val="1"/>
        <c:axPos val="b"/>
        <c:numFmt formatCode="ge" sourceLinked="1"/>
        <c:majorTickMark val="none"/>
        <c:minorTickMark val="none"/>
        <c:tickLblPos val="none"/>
        <c:crossAx val="207468416"/>
        <c:crosses val="autoZero"/>
        <c:auto val="1"/>
        <c:lblOffset val="100"/>
        <c:baseTimeUnit val="years"/>
      </c:dateAx>
      <c:valAx>
        <c:axId val="2074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68-4B51-A8EF-76212EF6A9D0}"/>
            </c:ext>
          </c:extLst>
        </c:ser>
        <c:dLbls>
          <c:showLegendKey val="0"/>
          <c:showVal val="0"/>
          <c:showCatName val="0"/>
          <c:showSerName val="0"/>
          <c:showPercent val="0"/>
          <c:showBubbleSize val="0"/>
        </c:dLbls>
        <c:gapWidth val="150"/>
        <c:axId val="207268096"/>
        <c:axId val="2072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968-4B51-A8EF-76212EF6A9D0}"/>
            </c:ext>
          </c:extLst>
        </c:ser>
        <c:dLbls>
          <c:showLegendKey val="0"/>
          <c:showVal val="0"/>
          <c:showCatName val="0"/>
          <c:showSerName val="0"/>
          <c:showPercent val="0"/>
          <c:showBubbleSize val="0"/>
        </c:dLbls>
        <c:marker val="1"/>
        <c:smooth val="0"/>
        <c:axId val="207268096"/>
        <c:axId val="207270272"/>
      </c:lineChart>
      <c:dateAx>
        <c:axId val="207268096"/>
        <c:scaling>
          <c:orientation val="minMax"/>
        </c:scaling>
        <c:delete val="1"/>
        <c:axPos val="b"/>
        <c:numFmt formatCode="ge" sourceLinked="1"/>
        <c:majorTickMark val="none"/>
        <c:minorTickMark val="none"/>
        <c:tickLblPos val="none"/>
        <c:crossAx val="207270272"/>
        <c:crosses val="autoZero"/>
        <c:auto val="1"/>
        <c:lblOffset val="100"/>
        <c:baseTimeUnit val="years"/>
      </c:dateAx>
      <c:valAx>
        <c:axId val="20727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2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679.4</c:v>
                </c:pt>
                <c:pt idx="1">
                  <c:v>490.3</c:v>
                </c:pt>
                <c:pt idx="2">
                  <c:v>569.70000000000005</c:v>
                </c:pt>
                <c:pt idx="3">
                  <c:v>472.67</c:v>
                </c:pt>
                <c:pt idx="4">
                  <c:v>441.1</c:v>
                </c:pt>
              </c:numCache>
            </c:numRef>
          </c:val>
          <c:extLst>
            <c:ext xmlns:c16="http://schemas.microsoft.com/office/drawing/2014/chart" uri="{C3380CC4-5D6E-409C-BE32-E72D297353CC}">
              <c16:uniqueId val="{00000000-3E9D-4DD5-845D-0B91350DE77A}"/>
            </c:ext>
          </c:extLst>
        </c:ser>
        <c:dLbls>
          <c:showLegendKey val="0"/>
          <c:showVal val="0"/>
          <c:showCatName val="0"/>
          <c:showSerName val="0"/>
          <c:showPercent val="0"/>
          <c:showBubbleSize val="0"/>
        </c:dLbls>
        <c:gapWidth val="150"/>
        <c:axId val="207301632"/>
        <c:axId val="2073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3E9D-4DD5-845D-0B91350DE77A}"/>
            </c:ext>
          </c:extLst>
        </c:ser>
        <c:dLbls>
          <c:showLegendKey val="0"/>
          <c:showVal val="0"/>
          <c:showCatName val="0"/>
          <c:showSerName val="0"/>
          <c:showPercent val="0"/>
          <c:showBubbleSize val="0"/>
        </c:dLbls>
        <c:marker val="1"/>
        <c:smooth val="0"/>
        <c:axId val="207301632"/>
        <c:axId val="207303808"/>
      </c:lineChart>
      <c:dateAx>
        <c:axId val="207301632"/>
        <c:scaling>
          <c:orientation val="minMax"/>
        </c:scaling>
        <c:delete val="1"/>
        <c:axPos val="b"/>
        <c:numFmt formatCode="ge" sourceLinked="1"/>
        <c:majorTickMark val="none"/>
        <c:minorTickMark val="none"/>
        <c:tickLblPos val="none"/>
        <c:crossAx val="207303808"/>
        <c:crosses val="autoZero"/>
        <c:auto val="1"/>
        <c:lblOffset val="100"/>
        <c:baseTimeUnit val="years"/>
      </c:dateAx>
      <c:valAx>
        <c:axId val="20730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188.07</c:v>
                </c:pt>
                <c:pt idx="1">
                  <c:v>175.32</c:v>
                </c:pt>
                <c:pt idx="2">
                  <c:v>161.66999999999999</c:v>
                </c:pt>
                <c:pt idx="3">
                  <c:v>182.15</c:v>
                </c:pt>
                <c:pt idx="4">
                  <c:v>167.83</c:v>
                </c:pt>
              </c:numCache>
            </c:numRef>
          </c:val>
          <c:extLst>
            <c:ext xmlns:c16="http://schemas.microsoft.com/office/drawing/2014/chart" uri="{C3380CC4-5D6E-409C-BE32-E72D297353CC}">
              <c16:uniqueId val="{00000000-1185-4B8A-BB19-088952BB2E10}"/>
            </c:ext>
          </c:extLst>
        </c:ser>
        <c:dLbls>
          <c:showLegendKey val="0"/>
          <c:showVal val="0"/>
          <c:showCatName val="0"/>
          <c:showSerName val="0"/>
          <c:showPercent val="0"/>
          <c:showBubbleSize val="0"/>
        </c:dLbls>
        <c:gapWidth val="150"/>
        <c:axId val="207351168"/>
        <c:axId val="2073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1185-4B8A-BB19-088952BB2E10}"/>
            </c:ext>
          </c:extLst>
        </c:ser>
        <c:dLbls>
          <c:showLegendKey val="0"/>
          <c:showVal val="0"/>
          <c:showCatName val="0"/>
          <c:showSerName val="0"/>
          <c:showPercent val="0"/>
          <c:showBubbleSize val="0"/>
        </c:dLbls>
        <c:marker val="1"/>
        <c:smooth val="0"/>
        <c:axId val="207351168"/>
        <c:axId val="207353344"/>
      </c:lineChart>
      <c:dateAx>
        <c:axId val="207351168"/>
        <c:scaling>
          <c:orientation val="minMax"/>
        </c:scaling>
        <c:delete val="1"/>
        <c:axPos val="b"/>
        <c:numFmt formatCode="ge" sourceLinked="1"/>
        <c:majorTickMark val="none"/>
        <c:minorTickMark val="none"/>
        <c:tickLblPos val="none"/>
        <c:crossAx val="207353344"/>
        <c:crosses val="autoZero"/>
        <c:auto val="1"/>
        <c:lblOffset val="100"/>
        <c:baseTimeUnit val="years"/>
      </c:dateAx>
      <c:valAx>
        <c:axId val="20735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102.04</c:v>
                </c:pt>
                <c:pt idx="1">
                  <c:v>99.94</c:v>
                </c:pt>
                <c:pt idx="2">
                  <c:v>101.71</c:v>
                </c:pt>
                <c:pt idx="3">
                  <c:v>95.52</c:v>
                </c:pt>
                <c:pt idx="4">
                  <c:v>95.26</c:v>
                </c:pt>
              </c:numCache>
            </c:numRef>
          </c:val>
          <c:extLst>
            <c:ext xmlns:c16="http://schemas.microsoft.com/office/drawing/2014/chart" uri="{C3380CC4-5D6E-409C-BE32-E72D297353CC}">
              <c16:uniqueId val="{00000000-A3A2-4E7A-BE25-03026EE3B1B5}"/>
            </c:ext>
          </c:extLst>
        </c:ser>
        <c:dLbls>
          <c:showLegendKey val="0"/>
          <c:showVal val="0"/>
          <c:showCatName val="0"/>
          <c:showSerName val="0"/>
          <c:showPercent val="0"/>
          <c:showBubbleSize val="0"/>
        </c:dLbls>
        <c:gapWidth val="150"/>
        <c:axId val="207370496"/>
        <c:axId val="2073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A3A2-4E7A-BE25-03026EE3B1B5}"/>
            </c:ext>
          </c:extLst>
        </c:ser>
        <c:dLbls>
          <c:showLegendKey val="0"/>
          <c:showVal val="0"/>
          <c:showCatName val="0"/>
          <c:showSerName val="0"/>
          <c:showPercent val="0"/>
          <c:showBubbleSize val="0"/>
        </c:dLbls>
        <c:marker val="1"/>
        <c:smooth val="0"/>
        <c:axId val="207370496"/>
        <c:axId val="207380864"/>
      </c:lineChart>
      <c:dateAx>
        <c:axId val="207370496"/>
        <c:scaling>
          <c:orientation val="minMax"/>
        </c:scaling>
        <c:delete val="1"/>
        <c:axPos val="b"/>
        <c:numFmt formatCode="ge" sourceLinked="1"/>
        <c:majorTickMark val="none"/>
        <c:minorTickMark val="none"/>
        <c:tickLblPos val="none"/>
        <c:crossAx val="207380864"/>
        <c:crosses val="autoZero"/>
        <c:auto val="1"/>
        <c:lblOffset val="100"/>
        <c:baseTimeUnit val="years"/>
      </c:dateAx>
      <c:valAx>
        <c:axId val="207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184.08</c:v>
                </c:pt>
                <c:pt idx="1">
                  <c:v>187.82</c:v>
                </c:pt>
                <c:pt idx="2">
                  <c:v>184.47</c:v>
                </c:pt>
                <c:pt idx="3">
                  <c:v>196.57</c:v>
                </c:pt>
                <c:pt idx="4">
                  <c:v>197.08</c:v>
                </c:pt>
              </c:numCache>
            </c:numRef>
          </c:val>
          <c:extLst>
            <c:ext xmlns:c16="http://schemas.microsoft.com/office/drawing/2014/chart" uri="{C3380CC4-5D6E-409C-BE32-E72D297353CC}">
              <c16:uniqueId val="{00000000-00CC-416A-B6EB-61B59CC65C40}"/>
            </c:ext>
          </c:extLst>
        </c:ser>
        <c:dLbls>
          <c:showLegendKey val="0"/>
          <c:showVal val="0"/>
          <c:showCatName val="0"/>
          <c:showSerName val="0"/>
          <c:showPercent val="0"/>
          <c:showBubbleSize val="0"/>
        </c:dLbls>
        <c:gapWidth val="150"/>
        <c:axId val="207411456"/>
        <c:axId val="2075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00CC-416A-B6EB-61B59CC65C40}"/>
            </c:ext>
          </c:extLst>
        </c:ser>
        <c:dLbls>
          <c:showLegendKey val="0"/>
          <c:showVal val="0"/>
          <c:showCatName val="0"/>
          <c:showSerName val="0"/>
          <c:showPercent val="0"/>
          <c:showBubbleSize val="0"/>
        </c:dLbls>
        <c:marker val="1"/>
        <c:smooth val="0"/>
        <c:axId val="207411456"/>
        <c:axId val="207552896"/>
      </c:lineChart>
      <c:dateAx>
        <c:axId val="207411456"/>
        <c:scaling>
          <c:orientation val="minMax"/>
        </c:scaling>
        <c:delete val="1"/>
        <c:axPos val="b"/>
        <c:numFmt formatCode="ge" sourceLinked="1"/>
        <c:majorTickMark val="none"/>
        <c:minorTickMark val="none"/>
        <c:tickLblPos val="none"/>
        <c:crossAx val="207552896"/>
        <c:crosses val="autoZero"/>
        <c:auto val="1"/>
        <c:lblOffset val="100"/>
        <c:baseTimeUnit val="years"/>
      </c:dateAx>
      <c:valAx>
        <c:axId val="207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豊田市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425755</v>
      </c>
      <c r="AM8" s="60"/>
      <c r="AN8" s="60"/>
      <c r="AO8" s="60"/>
      <c r="AP8" s="60"/>
      <c r="AQ8" s="60"/>
      <c r="AR8" s="60"/>
      <c r="AS8" s="60"/>
      <c r="AT8" s="51">
        <f>データ!$S$6</f>
        <v>918.32</v>
      </c>
      <c r="AU8" s="52"/>
      <c r="AV8" s="52"/>
      <c r="AW8" s="52"/>
      <c r="AX8" s="52"/>
      <c r="AY8" s="52"/>
      <c r="AZ8" s="52"/>
      <c r="BA8" s="52"/>
      <c r="BB8" s="53">
        <f>データ!$T$6</f>
        <v>463.62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86.41</v>
      </c>
      <c r="J10" s="52"/>
      <c r="K10" s="52"/>
      <c r="L10" s="52"/>
      <c r="M10" s="52"/>
      <c r="N10" s="52"/>
      <c r="O10" s="63"/>
      <c r="P10" s="53">
        <f>データ!$P$6</f>
        <v>99.94</v>
      </c>
      <c r="Q10" s="53"/>
      <c r="R10" s="53"/>
      <c r="S10" s="53"/>
      <c r="T10" s="53"/>
      <c r="U10" s="53"/>
      <c r="V10" s="53"/>
      <c r="W10" s="60">
        <f>データ!$Q$6</f>
        <v>2710</v>
      </c>
      <c r="X10" s="60"/>
      <c r="Y10" s="60"/>
      <c r="Z10" s="60"/>
      <c r="AA10" s="60"/>
      <c r="AB10" s="60"/>
      <c r="AC10" s="60"/>
      <c r="AD10" s="2"/>
      <c r="AE10" s="2"/>
      <c r="AF10" s="2"/>
      <c r="AG10" s="2"/>
      <c r="AH10" s="4"/>
      <c r="AI10" s="4"/>
      <c r="AJ10" s="4"/>
      <c r="AK10" s="4"/>
      <c r="AL10" s="60">
        <f>データ!$U$6</f>
        <v>425080</v>
      </c>
      <c r="AM10" s="60"/>
      <c r="AN10" s="60"/>
      <c r="AO10" s="60"/>
      <c r="AP10" s="60"/>
      <c r="AQ10" s="60"/>
      <c r="AR10" s="60"/>
      <c r="AS10" s="60"/>
      <c r="AT10" s="51">
        <f>データ!$V$6</f>
        <v>567.63</v>
      </c>
      <c r="AU10" s="52"/>
      <c r="AV10" s="52"/>
      <c r="AW10" s="52"/>
      <c r="AX10" s="52"/>
      <c r="AY10" s="52"/>
      <c r="AZ10" s="52"/>
      <c r="BA10" s="52"/>
      <c r="BB10" s="53">
        <f>データ!$W$6</f>
        <v>748.87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6"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72" t="s">
        <v>25</v>
      </c>
      <c r="BM14" s="73"/>
      <c r="BN14" s="73"/>
      <c r="BO14" s="73"/>
      <c r="BP14" s="73"/>
      <c r="BQ14" s="73"/>
      <c r="BR14" s="73"/>
      <c r="BS14" s="73"/>
      <c r="BT14" s="73"/>
      <c r="BU14" s="73"/>
      <c r="BV14" s="73"/>
      <c r="BW14" s="73"/>
      <c r="BX14" s="73"/>
      <c r="BY14" s="73"/>
      <c r="BZ14" s="74"/>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75"/>
      <c r="BM15" s="76"/>
      <c r="BN15" s="76"/>
      <c r="BO15" s="76"/>
      <c r="BP15" s="76"/>
      <c r="BQ15" s="76"/>
      <c r="BR15" s="76"/>
      <c r="BS15" s="76"/>
      <c r="BT15" s="76"/>
      <c r="BU15" s="76"/>
      <c r="BV15" s="76"/>
      <c r="BW15" s="76"/>
      <c r="BX15" s="76"/>
      <c r="BY15" s="76"/>
      <c r="BZ15" s="77"/>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2" t="s">
        <v>26</v>
      </c>
      <c r="BM45" s="73"/>
      <c r="BN45" s="73"/>
      <c r="BO45" s="73"/>
      <c r="BP45" s="73"/>
      <c r="BQ45" s="73"/>
      <c r="BR45" s="73"/>
      <c r="BS45" s="73"/>
      <c r="BT45" s="73"/>
      <c r="BU45" s="73"/>
      <c r="BV45" s="73"/>
      <c r="BW45" s="73"/>
      <c r="BX45" s="73"/>
      <c r="BY45" s="73"/>
      <c r="BZ45" s="7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6" t="s">
        <v>106</v>
      </c>
      <c r="BM47" s="67"/>
      <c r="BN47" s="67"/>
      <c r="BO47" s="67"/>
      <c r="BP47" s="67"/>
      <c r="BQ47" s="67"/>
      <c r="BR47" s="67"/>
      <c r="BS47" s="67"/>
      <c r="BT47" s="67"/>
      <c r="BU47" s="67"/>
      <c r="BV47" s="67"/>
      <c r="BW47" s="67"/>
      <c r="BX47" s="67"/>
      <c r="BY47" s="67"/>
      <c r="BZ47" s="6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6"/>
      <c r="BM59" s="67"/>
      <c r="BN59" s="67"/>
      <c r="BO59" s="67"/>
      <c r="BP59" s="67"/>
      <c r="BQ59" s="67"/>
      <c r="BR59" s="67"/>
      <c r="BS59" s="67"/>
      <c r="BT59" s="67"/>
      <c r="BU59" s="67"/>
      <c r="BV59" s="67"/>
      <c r="BW59" s="67"/>
      <c r="BX59" s="67"/>
      <c r="BY59" s="67"/>
      <c r="BZ59" s="6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66"/>
      <c r="BM60" s="67"/>
      <c r="BN60" s="67"/>
      <c r="BO60" s="67"/>
      <c r="BP60" s="67"/>
      <c r="BQ60" s="67"/>
      <c r="BR60" s="67"/>
      <c r="BS60" s="67"/>
      <c r="BT60" s="67"/>
      <c r="BU60" s="67"/>
      <c r="BV60" s="67"/>
      <c r="BW60" s="67"/>
      <c r="BX60" s="67"/>
      <c r="BY60" s="67"/>
      <c r="BZ60" s="6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66"/>
      <c r="BM61" s="67"/>
      <c r="BN61" s="67"/>
      <c r="BO61" s="67"/>
      <c r="BP61" s="67"/>
      <c r="BQ61" s="67"/>
      <c r="BR61" s="67"/>
      <c r="BS61" s="67"/>
      <c r="BT61" s="67"/>
      <c r="BU61" s="67"/>
      <c r="BV61" s="67"/>
      <c r="BW61" s="67"/>
      <c r="BX61" s="67"/>
      <c r="BY61" s="67"/>
      <c r="BZ61" s="6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2" t="s">
        <v>28</v>
      </c>
      <c r="BM64" s="73"/>
      <c r="BN64" s="73"/>
      <c r="BO64" s="73"/>
      <c r="BP64" s="73"/>
      <c r="BQ64" s="73"/>
      <c r="BR64" s="73"/>
      <c r="BS64" s="73"/>
      <c r="BT64" s="73"/>
      <c r="BU64" s="73"/>
      <c r="BV64" s="73"/>
      <c r="BW64" s="73"/>
      <c r="BX64" s="73"/>
      <c r="BY64" s="73"/>
      <c r="BZ64" s="7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66" t="s">
        <v>104</v>
      </c>
      <c r="BM66" s="67"/>
      <c r="BN66" s="67"/>
      <c r="BO66" s="67"/>
      <c r="BP66" s="67"/>
      <c r="BQ66" s="67"/>
      <c r="BR66" s="67"/>
      <c r="BS66" s="67"/>
      <c r="BT66" s="67"/>
      <c r="BU66" s="67"/>
      <c r="BV66" s="67"/>
      <c r="BW66" s="67"/>
      <c r="BX66" s="67"/>
      <c r="BY66" s="67"/>
      <c r="BZ66" s="6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9"/>
      <c r="BM82" s="70"/>
      <c r="BN82" s="70"/>
      <c r="BO82" s="70"/>
      <c r="BP82" s="70"/>
      <c r="BQ82" s="70"/>
      <c r="BR82" s="70"/>
      <c r="BS82" s="70"/>
      <c r="BT82" s="70"/>
      <c r="BU82" s="70"/>
      <c r="BV82" s="70"/>
      <c r="BW82" s="70"/>
      <c r="BX82" s="70"/>
      <c r="BY82" s="70"/>
      <c r="BZ82" s="7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MOVsPO0gbdlPa4DwVwRimQttar1QY2iC3Y1PSE6Q6koUrOkTXmpDGQwHBQoKhkAG+s6m9/7XxKPLjmkbExIvA==" saltValue="NKJlFMjxQPgGkfAarFIxbQ=="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232114</v>
      </c>
      <c r="D6" s="34">
        <f t="shared" si="3"/>
        <v>46</v>
      </c>
      <c r="E6" s="34">
        <f t="shared" si="3"/>
        <v>1</v>
      </c>
      <c r="F6" s="34">
        <f t="shared" si="3"/>
        <v>0</v>
      </c>
      <c r="G6" s="34">
        <f t="shared" si="3"/>
        <v>1</v>
      </c>
      <c r="H6" s="34" t="str">
        <f t="shared" si="3"/>
        <v>愛知県　豊田市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86.41</v>
      </c>
      <c r="P6" s="35">
        <f t="shared" si="3"/>
        <v>99.94</v>
      </c>
      <c r="Q6" s="35">
        <f t="shared" si="3"/>
        <v>2710</v>
      </c>
      <c r="R6" s="35">
        <f t="shared" si="3"/>
        <v>425755</v>
      </c>
      <c r="S6" s="35">
        <f t="shared" si="3"/>
        <v>918.32</v>
      </c>
      <c r="T6" s="35">
        <f t="shared" si="3"/>
        <v>463.62</v>
      </c>
      <c r="U6" s="35">
        <f t="shared" si="3"/>
        <v>425080</v>
      </c>
      <c r="V6" s="35">
        <f t="shared" si="3"/>
        <v>567.63</v>
      </c>
      <c r="W6" s="35">
        <f t="shared" si="3"/>
        <v>748.87</v>
      </c>
      <c r="X6" s="36">
        <f>IF(X7="",NA(),X7)</f>
        <v>109.43</v>
      </c>
      <c r="Y6" s="36">
        <f t="shared" ref="Y6:AG6" si="4">IF(Y7="",NA(),Y7)</f>
        <v>104.42</v>
      </c>
      <c r="Z6" s="36">
        <f t="shared" si="4"/>
        <v>105.65</v>
      </c>
      <c r="AA6" s="36">
        <f t="shared" si="4"/>
        <v>104.03</v>
      </c>
      <c r="AB6" s="36">
        <f t="shared" si="4"/>
        <v>104.07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679.4</v>
      </c>
      <c r="AU6" s="36">
        <f t="shared" ref="AU6:BC6" si="6">IF(AU7="",NA(),AU7)</f>
        <v>490.3</v>
      </c>
      <c r="AV6" s="36">
        <f t="shared" si="6"/>
        <v>569.70000000000005</v>
      </c>
      <c r="AW6" s="36">
        <f t="shared" si="6"/>
        <v>472.67</v>
      </c>
      <c r="AX6" s="36">
        <f t="shared" si="6"/>
        <v>441.1</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188.07</v>
      </c>
      <c r="BF6" s="36">
        <f t="shared" ref="BF6:BN6" si="7">IF(BF7="",NA(),BF7)</f>
        <v>175.32</v>
      </c>
      <c r="BG6" s="36">
        <f t="shared" si="7"/>
        <v>161.66999999999999</v>
      </c>
      <c r="BH6" s="36">
        <f t="shared" si="7"/>
        <v>182.15</v>
      </c>
      <c r="BI6" s="36">
        <f t="shared" si="7"/>
        <v>167.83</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102.04</v>
      </c>
      <c r="BQ6" s="36">
        <f t="shared" ref="BQ6:BY6" si="8">IF(BQ7="",NA(),BQ7)</f>
        <v>99.94</v>
      </c>
      <c r="BR6" s="36">
        <f t="shared" si="8"/>
        <v>101.71</v>
      </c>
      <c r="BS6" s="36">
        <f t="shared" si="8"/>
        <v>95.52</v>
      </c>
      <c r="BT6" s="36">
        <f t="shared" si="8"/>
        <v>95.26</v>
      </c>
      <c r="BU6" s="36">
        <f t="shared" si="8"/>
        <v>107.74</v>
      </c>
      <c r="BV6" s="36">
        <f t="shared" si="8"/>
        <v>108.81</v>
      </c>
      <c r="BW6" s="36">
        <f t="shared" si="8"/>
        <v>110.87</v>
      </c>
      <c r="BX6" s="36">
        <f t="shared" si="8"/>
        <v>110.3</v>
      </c>
      <c r="BY6" s="36">
        <f t="shared" si="8"/>
        <v>109.12</v>
      </c>
      <c r="BZ6" s="35" t="str">
        <f>IF(BZ7="","",IF(BZ7="-","【-】","【"&amp;SUBSTITUTE(TEXT(BZ7,"#,##0.00"),"-","△")&amp;"】"))</f>
        <v>【103.91】</v>
      </c>
      <c r="CA6" s="36">
        <f>IF(CA7="",NA(),CA7)</f>
        <v>184.08</v>
      </c>
      <c r="CB6" s="36">
        <f t="shared" ref="CB6:CJ6" si="9">IF(CB7="",NA(),CB7)</f>
        <v>187.82</v>
      </c>
      <c r="CC6" s="36">
        <f t="shared" si="9"/>
        <v>184.47</v>
      </c>
      <c r="CD6" s="36">
        <f t="shared" si="9"/>
        <v>196.57</v>
      </c>
      <c r="CE6" s="36">
        <f t="shared" si="9"/>
        <v>197.08</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81.39</v>
      </c>
      <c r="CM6" s="36">
        <f t="shared" ref="CM6:CU6" si="10">IF(CM7="",NA(),CM7)</f>
        <v>81.55</v>
      </c>
      <c r="CN6" s="36">
        <f t="shared" si="10"/>
        <v>81.25</v>
      </c>
      <c r="CO6" s="36">
        <f t="shared" si="10"/>
        <v>70.53</v>
      </c>
      <c r="CP6" s="36">
        <f t="shared" si="10"/>
        <v>70.58</v>
      </c>
      <c r="CQ6" s="36">
        <f t="shared" si="10"/>
        <v>63.25</v>
      </c>
      <c r="CR6" s="36">
        <f t="shared" si="10"/>
        <v>63.03</v>
      </c>
      <c r="CS6" s="36">
        <f t="shared" si="10"/>
        <v>63.18</v>
      </c>
      <c r="CT6" s="36">
        <f t="shared" si="10"/>
        <v>63.54</v>
      </c>
      <c r="CU6" s="36">
        <f t="shared" si="10"/>
        <v>63.53</v>
      </c>
      <c r="CV6" s="35" t="str">
        <f>IF(CV7="","",IF(CV7="-","【-】","【"&amp;SUBSTITUTE(TEXT(CV7,"#,##0.00"),"-","△")&amp;"】"))</f>
        <v>【60.27】</v>
      </c>
      <c r="CW6" s="36">
        <f>IF(CW7="",NA(),CW7)</f>
        <v>89.76</v>
      </c>
      <c r="CX6" s="36">
        <f t="shared" ref="CX6:DF6" si="11">IF(CX7="",NA(),CX7)</f>
        <v>90.01</v>
      </c>
      <c r="CY6" s="36">
        <f t="shared" si="11"/>
        <v>91.08</v>
      </c>
      <c r="CZ6" s="36">
        <f t="shared" si="11"/>
        <v>90.07</v>
      </c>
      <c r="DA6" s="36">
        <f t="shared" si="11"/>
        <v>89.83</v>
      </c>
      <c r="DB6" s="36">
        <f t="shared" si="11"/>
        <v>91.07</v>
      </c>
      <c r="DC6" s="36">
        <f t="shared" si="11"/>
        <v>91.21</v>
      </c>
      <c r="DD6" s="36">
        <f t="shared" si="11"/>
        <v>91.6</v>
      </c>
      <c r="DE6" s="36">
        <f t="shared" si="11"/>
        <v>91.48</v>
      </c>
      <c r="DF6" s="36">
        <f t="shared" si="11"/>
        <v>91.58</v>
      </c>
      <c r="DG6" s="35" t="str">
        <f>IF(DG7="","",IF(DG7="-","【-】","【"&amp;SUBSTITUTE(TEXT(DG7,"#,##0.00"),"-","△")&amp;"】"))</f>
        <v>【89.92】</v>
      </c>
      <c r="DH6" s="36">
        <f>IF(DH7="",NA(),DH7)</f>
        <v>44.58</v>
      </c>
      <c r="DI6" s="36">
        <f t="shared" ref="DI6:DQ6" si="12">IF(DI7="",NA(),DI7)</f>
        <v>44.76</v>
      </c>
      <c r="DJ6" s="36">
        <f t="shared" si="12"/>
        <v>45.57</v>
      </c>
      <c r="DK6" s="36">
        <f t="shared" si="12"/>
        <v>42.95</v>
      </c>
      <c r="DL6" s="36">
        <f t="shared" si="12"/>
        <v>44.14</v>
      </c>
      <c r="DM6" s="36">
        <f t="shared" si="12"/>
        <v>47.7</v>
      </c>
      <c r="DN6" s="36">
        <f t="shared" si="12"/>
        <v>48.41</v>
      </c>
      <c r="DO6" s="36">
        <f t="shared" si="12"/>
        <v>49.1</v>
      </c>
      <c r="DP6" s="36">
        <f t="shared" si="12"/>
        <v>49.66</v>
      </c>
      <c r="DQ6" s="36">
        <f t="shared" si="12"/>
        <v>50.41</v>
      </c>
      <c r="DR6" s="35" t="str">
        <f>IF(DR7="","",IF(DR7="-","【-】","【"&amp;SUBSTITUTE(TEXT(DR7,"#,##0.00"),"-","△")&amp;"】"))</f>
        <v>【48.85】</v>
      </c>
      <c r="DS6" s="36">
        <f>IF(DS7="",NA(),DS7)</f>
        <v>9.2200000000000006</v>
      </c>
      <c r="DT6" s="36">
        <f t="shared" ref="DT6:EB6" si="13">IF(DT7="",NA(),DT7)</f>
        <v>9.74</v>
      </c>
      <c r="DU6" s="36">
        <f t="shared" si="13"/>
        <v>8.18</v>
      </c>
      <c r="DV6" s="36">
        <f t="shared" si="13"/>
        <v>10.4</v>
      </c>
      <c r="DW6" s="36">
        <f t="shared" si="13"/>
        <v>11.33</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0.69</v>
      </c>
      <c r="EE6" s="36">
        <f t="shared" ref="EE6:EM6" si="14">IF(EE7="",NA(),EE7)</f>
        <v>0.73</v>
      </c>
      <c r="EF6" s="36">
        <f t="shared" si="14"/>
        <v>0.9</v>
      </c>
      <c r="EG6" s="36">
        <f t="shared" si="14"/>
        <v>0.76</v>
      </c>
      <c r="EH6" s="36">
        <f t="shared" si="14"/>
        <v>1.1100000000000001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232114</v>
      </c>
      <c r="D7" s="38">
        <v>46</v>
      </c>
      <c r="E7" s="38">
        <v>1</v>
      </c>
      <c r="F7" s="38">
        <v>0</v>
      </c>
      <c r="G7" s="38">
        <v>1</v>
      </c>
      <c r="H7" s="38" t="s">
        <v>92</v>
      </c>
      <c r="I7" s="38" t="s">
        <v>93</v>
      </c>
      <c r="J7" s="38" t="s">
        <v>94</v>
      </c>
      <c r="K7" s="38" t="s">
        <v>95</v>
      </c>
      <c r="L7" s="38" t="s">
        <v>96</v>
      </c>
      <c r="M7" s="38" t="s">
        <v>97</v>
      </c>
      <c r="N7" s="39" t="s">
        <v>98</v>
      </c>
      <c r="O7" s="39">
        <v>86.41</v>
      </c>
      <c r="P7" s="39">
        <v>99.94</v>
      </c>
      <c r="Q7" s="39">
        <v>2710</v>
      </c>
      <c r="R7" s="39">
        <v>425755</v>
      </c>
      <c r="S7" s="39">
        <v>918.32</v>
      </c>
      <c r="T7" s="39">
        <v>463.62</v>
      </c>
      <c r="U7" s="39">
        <v>425080</v>
      </c>
      <c r="V7" s="39">
        <v>567.63</v>
      </c>
      <c r="W7" s="39">
        <v>748.87</v>
      </c>
      <c r="X7" s="39">
        <v>109.43</v>
      </c>
      <c r="Y7" s="39">
        <v>104.42</v>
      </c>
      <c r="Z7" s="39">
        <v>105.65</v>
      </c>
      <c r="AA7" s="39">
        <v>104.03</v>
      </c>
      <c r="AB7" s="39">
        <v>104.07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679.4</v>
      </c>
      <c r="AU7" s="39">
        <v>490.3</v>
      </c>
      <c r="AV7" s="39">
        <v>569.70000000000005</v>
      </c>
      <c r="AW7" s="39">
        <v>472.67</v>
      </c>
      <c r="AX7" s="39">
        <v>441.1</v>
      </c>
      <c r="AY7" s="39">
        <v>240.81</v>
      </c>
      <c r="AZ7" s="39">
        <v>241.71</v>
      </c>
      <c r="BA7" s="39">
        <v>249.08</v>
      </c>
      <c r="BB7" s="39">
        <v>254.05</v>
      </c>
      <c r="BC7" s="39">
        <v>258.22000000000003</v>
      </c>
      <c r="BD7" s="39">
        <v>261.93</v>
      </c>
      <c r="BE7" s="39">
        <v>188.07</v>
      </c>
      <c r="BF7" s="39">
        <v>175.32</v>
      </c>
      <c r="BG7" s="39">
        <v>161.66999999999999</v>
      </c>
      <c r="BH7" s="39">
        <v>182.15</v>
      </c>
      <c r="BI7" s="39">
        <v>167.83</v>
      </c>
      <c r="BJ7" s="39">
        <v>283.10000000000002</v>
      </c>
      <c r="BK7" s="39">
        <v>274.14</v>
      </c>
      <c r="BL7" s="39">
        <v>266.66000000000003</v>
      </c>
      <c r="BM7" s="39">
        <v>258.63</v>
      </c>
      <c r="BN7" s="39">
        <v>255.12</v>
      </c>
      <c r="BO7" s="39">
        <v>270.45999999999998</v>
      </c>
      <c r="BP7" s="39">
        <v>102.04</v>
      </c>
      <c r="BQ7" s="39">
        <v>99.94</v>
      </c>
      <c r="BR7" s="39">
        <v>101.71</v>
      </c>
      <c r="BS7" s="39">
        <v>95.52</v>
      </c>
      <c r="BT7" s="39">
        <v>95.26</v>
      </c>
      <c r="BU7" s="39">
        <v>107.74</v>
      </c>
      <c r="BV7" s="39">
        <v>108.81</v>
      </c>
      <c r="BW7" s="39">
        <v>110.87</v>
      </c>
      <c r="BX7" s="39">
        <v>110.3</v>
      </c>
      <c r="BY7" s="39">
        <v>109.12</v>
      </c>
      <c r="BZ7" s="39">
        <v>103.91</v>
      </c>
      <c r="CA7" s="39">
        <v>184.08</v>
      </c>
      <c r="CB7" s="39">
        <v>187.82</v>
      </c>
      <c r="CC7" s="39">
        <v>184.47</v>
      </c>
      <c r="CD7" s="39">
        <v>196.57</v>
      </c>
      <c r="CE7" s="39">
        <v>197.08</v>
      </c>
      <c r="CF7" s="39">
        <v>154.33000000000001</v>
      </c>
      <c r="CG7" s="39">
        <v>152.94999999999999</v>
      </c>
      <c r="CH7" s="39">
        <v>150.54</v>
      </c>
      <c r="CI7" s="39">
        <v>151.85</v>
      </c>
      <c r="CJ7" s="39">
        <v>153.88</v>
      </c>
      <c r="CK7" s="39">
        <v>167.11</v>
      </c>
      <c r="CL7" s="39">
        <v>81.39</v>
      </c>
      <c r="CM7" s="39">
        <v>81.55</v>
      </c>
      <c r="CN7" s="39">
        <v>81.25</v>
      </c>
      <c r="CO7" s="39">
        <v>70.53</v>
      </c>
      <c r="CP7" s="39">
        <v>70.58</v>
      </c>
      <c r="CQ7" s="39">
        <v>63.25</v>
      </c>
      <c r="CR7" s="39">
        <v>63.03</v>
      </c>
      <c r="CS7" s="39">
        <v>63.18</v>
      </c>
      <c r="CT7" s="39">
        <v>63.54</v>
      </c>
      <c r="CU7" s="39">
        <v>63.53</v>
      </c>
      <c r="CV7" s="39">
        <v>60.27</v>
      </c>
      <c r="CW7" s="39">
        <v>89.76</v>
      </c>
      <c r="CX7" s="39">
        <v>90.01</v>
      </c>
      <c r="CY7" s="39">
        <v>91.08</v>
      </c>
      <c r="CZ7" s="39">
        <v>90.07</v>
      </c>
      <c r="DA7" s="39">
        <v>89.83</v>
      </c>
      <c r="DB7" s="39">
        <v>91.07</v>
      </c>
      <c r="DC7" s="39">
        <v>91.21</v>
      </c>
      <c r="DD7" s="39">
        <v>91.6</v>
      </c>
      <c r="DE7" s="39">
        <v>91.48</v>
      </c>
      <c r="DF7" s="39">
        <v>91.58</v>
      </c>
      <c r="DG7" s="39">
        <v>89.92</v>
      </c>
      <c r="DH7" s="39">
        <v>44.58</v>
      </c>
      <c r="DI7" s="39">
        <v>44.76</v>
      </c>
      <c r="DJ7" s="39">
        <v>45.57</v>
      </c>
      <c r="DK7" s="39">
        <v>42.95</v>
      </c>
      <c r="DL7" s="39">
        <v>44.14</v>
      </c>
      <c r="DM7" s="39">
        <v>47.7</v>
      </c>
      <c r="DN7" s="39">
        <v>48.41</v>
      </c>
      <c r="DO7" s="39">
        <v>49.1</v>
      </c>
      <c r="DP7" s="39">
        <v>49.66</v>
      </c>
      <c r="DQ7" s="39">
        <v>50.41</v>
      </c>
      <c r="DR7" s="39">
        <v>48.85</v>
      </c>
      <c r="DS7" s="39">
        <v>9.2200000000000006</v>
      </c>
      <c r="DT7" s="39">
        <v>9.74</v>
      </c>
      <c r="DU7" s="39">
        <v>8.18</v>
      </c>
      <c r="DV7" s="39">
        <v>10.4</v>
      </c>
      <c r="DW7" s="39">
        <v>11.33</v>
      </c>
      <c r="DX7" s="39">
        <v>14.54</v>
      </c>
      <c r="DY7" s="39">
        <v>16.16</v>
      </c>
      <c r="DZ7" s="39">
        <v>17.420000000000002</v>
      </c>
      <c r="EA7" s="39">
        <v>18.940000000000001</v>
      </c>
      <c r="EB7" s="39">
        <v>20.36</v>
      </c>
      <c r="EC7" s="39">
        <v>17.8</v>
      </c>
      <c r="ED7" s="39">
        <v>0.69</v>
      </c>
      <c r="EE7" s="39">
        <v>0.73</v>
      </c>
      <c r="EF7" s="39">
        <v>0.9</v>
      </c>
      <c r="EG7" s="39">
        <v>0.76</v>
      </c>
      <c r="EH7" s="39">
        <v>1.1100000000000001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2020-02-13T10:51:59Z</cp:lastPrinted>
  <dcterms:created xsi:type="dcterms:W3CDTF">2019-12-05T04:18:29Z</dcterms:created>
  <dcterms:modified xsi:type="dcterms:W3CDTF">2020-02-13T10:52:10Z</dcterms:modified>
</cp:coreProperties>
</file>