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5369B8F3-7454-475C-AEA7-2AAD704E472A}" xr6:coauthVersionLast="47" xr6:coauthVersionMax="47" xr10:uidLastSave="{00000000-0000-0000-0000-000000000000}"/>
  <workbookProtection workbookAlgorithmName="SHA-512" workbookHashValue="eyzpx7j4r25pTA6D7sbf+OiG/biwCHmOwH5/kdnPbhEe+T/u1YC7fiHjfuq/68A+bvLMqolO8tmVNWQ/Pri0HQ==" workbookSaltValue="fKDMWHpYvZPs2R8+UsHf8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W10" i="4"/>
  <c r="I10" i="4"/>
  <c r="BB8" i="4"/>
  <c r="AT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<sst xmlns="http://schemas.openxmlformats.org/spreadsheetml/2006/main" count="220" uniqueCount="108">
  <si>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</si>
  <si>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</si>
  <si>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</si>
  <si>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</si>
  <si>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</si>
  <si>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</si>
  <si>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</si>
  <si>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</si>
  <si>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</si>
  <si>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</si>
  <si>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</si>
  <si>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</si>
  <si>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</si>
  <si>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</si>
  <si>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</si>
  <si>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</si>
  <si>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</si>
  <si>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</si>
  <si>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</si>
  <si>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</si>
  <si>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</si>
  <si>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</si>
  <si>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</si>
  <si>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</si>
  <si>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</si>
  <si>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</si>
  <si>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</si>
  <si>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</si>
  <si>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</si>
  <si>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</si>
  <si>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</si>
  <si>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</si>
  <si>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</si>
  <si>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</si>
  <si>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</si>
  <si>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</si>
  <si>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</si>
  <si>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</si>
  <si>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</si>
  <si>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</si>
  <si>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</si>
  <si>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</si>
  <si>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</si>
  <si>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</si>
  <si>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</si>
  <si>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</si>
  <si>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</si>
  <si>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</si>
  <si>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</si>
  <si>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</si>
  <si>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</si>
  <si>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</si>
  <si>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</si>
  <si>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</si>
  <si>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</si>
  <si>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</si>
  <si>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</si>
  <si>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</si>
  <si>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</si>
  <si>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</si>
  <si>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</si>
  <si>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</si>
  <si>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</si>
  <si>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</si>
  <si>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</si>
  <si>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</si>
  <si>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</si>
  <si>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</si>
  <si>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</si>
  <si>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</si>
  <si>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</si>
  <si>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</si>
  <si>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</si>
  <si>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</si>
  <si>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</si>
  <si>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</si>
  <si>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</si>
  <si>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</si>
  <si>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</si>
  <si>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</si>
  <si>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</si>
  <si>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</si>
  <si>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</si>
  <si>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</si>
  <si>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</si>
  <si>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</si>
  <si>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</si>
  <si>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</si>
  <si>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</si>
  <si>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</si>
  <si>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</si>
  <si>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</si>
  <si>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</si>
  <si>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</si>
  <si>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</si>
  <si>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</si>
  <si>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</si>
  <si>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</si>
  <si>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</si>
  <si>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</si>
  <si>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</si>
  <si>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</si>
  <si>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</si>
  <si>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</si>
  <si>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</si>
  <si>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①②③⑤⑧の平成30年度の各指標値においては、平成30年度全国平均値および類似団体平均値よりも望ましい値となりました。
　④⑤⑥の指標を組み合わせることで、料金水準という観点から④の指標値を分析することができます。まず⑥の給水原価については、小牧市の値は平成30年度全国平均値、および全ての期間の類似団体平均値を下回っています。平成30年度は、資産減耗費の減少に伴い経常費用が減少したことで、指標値は下降しました。⑤の料金回収率に関しては、小牧市の値は平成30年度全国平均値、および29年度と30年度の類似団体平均値を上回っています。平成30年度は、資産減耗費の減少に伴い経常費用が減少したことで、指標値は上昇しました。これらの点から小牧市においては他団体と比べて少ない費用で給水を実現しながらも、給水に係る費用を賄うことができています。加えて企業債残高についても減少していることから、料金水準という観点から分析した④の企業債残高対給水収益比率は健全な状態にあると判断できます。
　⑦と⑧の指標を組み合わせることで、施設の収益性という観点から⑦の指標値を分析することができます。⑦施設利用率は、施設の利用状況や適正規模を判断する指標で、一般的には高い数値であることが望まれます。小牧市の値は平成30年度全国平均値および全ての期間の類似団体平均値を上回っています。施設の利用状況は高い水準にありますが、施設の収益性を分析するためには、⑧有収率も組み合わせる必要があります。⑦施設利用率が高い水準の場合でも、⑧有収率が低い状態では施設の稼動が収益につながっていないと言えます。小牧市の場合には、⑧有収率は平成30年度全国平均値および類似団体平均値よりも望ましい値を示しています。これらの状況から、小牧市の施設の収益性は高いと判断できます。</t>
    <rPh sb="7" eb="9">
      <t>ヘイセイ</t>
    </rPh>
    <rPh sb="11" eb="12">
      <t>ネン</t>
    </rPh>
    <rPh sb="12" eb="13">
      <t>ド</t>
    </rPh>
    <rPh sb="14" eb="15">
      <t>カク</t>
    </rPh>
    <rPh sb="15" eb="17">
      <t>シヒョウ</t>
    </rPh>
    <rPh sb="17" eb="18">
      <t>チ</t>
    </rPh>
    <rPh sb="24" eb="26">
      <t>ヘイセイ</t>
    </rPh>
    <rPh sb="28" eb="30">
      <t>ネンド</t>
    </rPh>
    <rPh sb="30" eb="32">
      <t>ゼンコク</t>
    </rPh>
    <rPh sb="32" eb="34">
      <t>ヘイキン</t>
    </rPh>
    <rPh sb="34" eb="35">
      <t>チ</t>
    </rPh>
    <rPh sb="38" eb="40">
      <t>ルイジ</t>
    </rPh>
    <rPh sb="40" eb="42">
      <t>ダンタイ</t>
    </rPh>
    <rPh sb="42" eb="44">
      <t>ヘイキン</t>
    </rPh>
    <rPh sb="44" eb="45">
      <t>アタイ</t>
    </rPh>
    <rPh sb="48" eb="49">
      <t>ノゾ</t>
    </rPh>
    <rPh sb="52" eb="53">
      <t>チ</t>
    </rPh>
    <rPh sb="66" eb="68">
      <t>シヒョウ</t>
    </rPh>
    <rPh sb="69" eb="70">
      <t>ク</t>
    </rPh>
    <rPh sb="71" eb="72">
      <t>ア</t>
    </rPh>
    <rPh sb="79" eb="81">
      <t>リョウキン</t>
    </rPh>
    <rPh sb="81" eb="83">
      <t>スイジュン</t>
    </rPh>
    <rPh sb="86" eb="88">
      <t>カンテン</t>
    </rPh>
    <rPh sb="92" eb="94">
      <t>シヒョウ</t>
    </rPh>
    <rPh sb="94" eb="95">
      <t>チ</t>
    </rPh>
    <rPh sb="96" eb="98">
      <t>ブンセキ</t>
    </rPh>
    <rPh sb="112" eb="114">
      <t>キュウスイ</t>
    </rPh>
    <rPh sb="114" eb="116">
      <t>ゲンカ</t>
    </rPh>
    <rPh sb="122" eb="125">
      <t>コマキシ</t>
    </rPh>
    <rPh sb="126" eb="127">
      <t>チ</t>
    </rPh>
    <rPh sb="143" eb="144">
      <t>スベ</t>
    </rPh>
    <rPh sb="146" eb="148">
      <t>キカン</t>
    </rPh>
    <rPh sb="157" eb="159">
      <t>シタマワ</t>
    </rPh>
    <rPh sb="165" eb="167">
      <t>ヘイセイ</t>
    </rPh>
    <rPh sb="169" eb="171">
      <t>ネンド</t>
    </rPh>
    <rPh sb="197" eb="199">
      <t>シヒョウ</t>
    </rPh>
    <rPh sb="199" eb="200">
      <t>チ</t>
    </rPh>
    <rPh sb="201" eb="203">
      <t>カコウ</t>
    </rPh>
    <rPh sb="210" eb="212">
      <t>リョウキン</t>
    </rPh>
    <rPh sb="212" eb="214">
      <t>カイシュウ</t>
    </rPh>
    <rPh sb="214" eb="215">
      <t>リツ</t>
    </rPh>
    <rPh sb="216" eb="217">
      <t>カン</t>
    </rPh>
    <rPh sb="221" eb="224">
      <t>コマキシ</t>
    </rPh>
    <rPh sb="225" eb="226">
      <t>アタイ</t>
    </rPh>
    <rPh sb="233" eb="234">
      <t>ゼン</t>
    </rPh>
    <rPh sb="244" eb="246">
      <t>ネンド</t>
    </rPh>
    <rPh sb="249" eb="251">
      <t>ネンド</t>
    </rPh>
    <rPh sb="260" eb="261">
      <t>ウワ</t>
    </rPh>
    <rPh sb="304" eb="306">
      <t>ジョウショウ</t>
    </rPh>
    <rPh sb="315" eb="316">
      <t>テン</t>
    </rPh>
    <rPh sb="318" eb="321">
      <t>コマキシ</t>
    </rPh>
    <rPh sb="326" eb="327">
      <t>タ</t>
    </rPh>
    <rPh sb="327" eb="329">
      <t>ダンタイ</t>
    </rPh>
    <rPh sb="330" eb="331">
      <t>クラ</t>
    </rPh>
    <rPh sb="333" eb="334">
      <t>スク</t>
    </rPh>
    <rPh sb="336" eb="338">
      <t>ヒヨウ</t>
    </rPh>
    <rPh sb="339" eb="341">
      <t>キュウスイ</t>
    </rPh>
    <rPh sb="342" eb="344">
      <t>ジツゲン</t>
    </rPh>
    <rPh sb="350" eb="352">
      <t>キュウスイ</t>
    </rPh>
    <rPh sb="353" eb="354">
      <t>カカ</t>
    </rPh>
    <rPh sb="355" eb="357">
      <t>ヒヨウ</t>
    </rPh>
    <rPh sb="358" eb="359">
      <t>マカナ</t>
    </rPh>
    <rPh sb="370" eb="371">
      <t>クワ</t>
    </rPh>
    <rPh sb="373" eb="375">
      <t>キギョウ</t>
    </rPh>
    <rPh sb="375" eb="376">
      <t>サイ</t>
    </rPh>
    <rPh sb="376" eb="378">
      <t>ザンダカ</t>
    </rPh>
    <rPh sb="383" eb="385">
      <t>ゲンショウ</t>
    </rPh>
    <rPh sb="394" eb="396">
      <t>リョウキン</t>
    </rPh>
    <rPh sb="396" eb="398">
      <t>スイジュン</t>
    </rPh>
    <rPh sb="401" eb="403">
      <t>カンテン</t>
    </rPh>
    <rPh sb="405" eb="407">
      <t>ブンセキ</t>
    </rPh>
    <rPh sb="411" eb="413">
      <t>キギョウ</t>
    </rPh>
    <rPh sb="413" eb="414">
      <t>サイ</t>
    </rPh>
    <rPh sb="414" eb="416">
      <t>ザンダカ</t>
    </rPh>
    <rPh sb="416" eb="417">
      <t>タイ</t>
    </rPh>
    <rPh sb="417" eb="419">
      <t>キュウスイ</t>
    </rPh>
    <rPh sb="419" eb="421">
      <t>シュウエキ</t>
    </rPh>
    <rPh sb="421" eb="423">
      <t>ヒリツ</t>
    </rPh>
    <rPh sb="424" eb="426">
      <t>ケンゼン</t>
    </rPh>
    <rPh sb="427" eb="429">
      <t>ジョウタイ</t>
    </rPh>
    <rPh sb="433" eb="435">
      <t>ハンダン</t>
    </rPh>
    <rPh sb="459" eb="461">
      <t>シセツ</t>
    </rPh>
    <rPh sb="462" eb="465">
      <t>シュウエキセイ</t>
    </rPh>
    <rPh sb="491" eb="493">
      <t>シセツ</t>
    </rPh>
    <rPh sb="493" eb="496">
      <t>リヨウリツ</t>
    </rPh>
    <rPh sb="498" eb="500">
      <t>シセツ</t>
    </rPh>
    <rPh sb="501" eb="503">
      <t>リヨウ</t>
    </rPh>
    <rPh sb="503" eb="505">
      <t>ジョウキョウ</t>
    </rPh>
    <rPh sb="506" eb="508">
      <t>テキセイ</t>
    </rPh>
    <rPh sb="508" eb="510">
      <t>キボ</t>
    </rPh>
    <rPh sb="511" eb="513">
      <t>ハンダン</t>
    </rPh>
    <rPh sb="515" eb="517">
      <t>シヒョウ</t>
    </rPh>
    <rPh sb="540" eb="542">
      <t>コマキ</t>
    </rPh>
    <rPh sb="542" eb="543">
      <t>シ</t>
    </rPh>
    <rPh sb="544" eb="545">
      <t>アタイ</t>
    </rPh>
    <rPh sb="574" eb="576">
      <t>ウワマワ</t>
    </rPh>
    <rPh sb="582" eb="584">
      <t>シセツ</t>
    </rPh>
    <rPh sb="585" eb="587">
      <t>リヨウ</t>
    </rPh>
    <rPh sb="587" eb="589">
      <t>ジョウキョウ</t>
    </rPh>
    <rPh sb="590" eb="591">
      <t>タカ</t>
    </rPh>
    <rPh sb="592" eb="594">
      <t>スイジュン</t>
    </rPh>
    <rPh sb="601" eb="603">
      <t>シセツ</t>
    </rPh>
    <rPh sb="604" eb="607">
      <t>シュウエキセイ</t>
    </rPh>
    <rPh sb="608" eb="610">
      <t>ブンセキ</t>
    </rPh>
    <rPh sb="618" eb="619">
      <t>ユウ</t>
    </rPh>
    <rPh sb="619" eb="620">
      <t>シュウ</t>
    </rPh>
    <rPh sb="620" eb="621">
      <t>リツ</t>
    </rPh>
    <rPh sb="622" eb="623">
      <t>ク</t>
    </rPh>
    <rPh sb="624" eb="625">
      <t>ア</t>
    </rPh>
    <rPh sb="628" eb="630">
      <t>ヒツヨウ</t>
    </rPh>
    <rPh sb="637" eb="639">
      <t>シセツ</t>
    </rPh>
    <rPh sb="639" eb="642">
      <t>リヨウリツ</t>
    </rPh>
    <rPh sb="643" eb="644">
      <t>タカ</t>
    </rPh>
    <rPh sb="645" eb="647">
      <t>スイジュン</t>
    </rPh>
    <rPh sb="648" eb="650">
      <t>バアイ</t>
    </rPh>
    <rPh sb="654" eb="655">
      <t>ユウ</t>
    </rPh>
    <rPh sb="655" eb="656">
      <t>シュウ</t>
    </rPh>
    <rPh sb="656" eb="657">
      <t>リツ</t>
    </rPh>
    <rPh sb="658" eb="659">
      <t>ヒク</t>
    </rPh>
    <rPh sb="660" eb="662">
      <t>ジョウタイ</t>
    </rPh>
    <rPh sb="664" eb="666">
      <t>シセツ</t>
    </rPh>
    <rPh sb="667" eb="669">
      <t>カドウ</t>
    </rPh>
    <rPh sb="670" eb="672">
      <t>シュウエキ</t>
    </rPh>
    <rPh sb="682" eb="683">
      <t>イ</t>
    </rPh>
    <rPh sb="687" eb="689">
      <t>コマキ</t>
    </rPh>
    <rPh sb="689" eb="690">
      <t>シ</t>
    </rPh>
    <rPh sb="691" eb="693">
      <t>バアイ</t>
    </rPh>
    <rPh sb="697" eb="698">
      <t>ユウ</t>
    </rPh>
    <rPh sb="698" eb="699">
      <t>シュウ</t>
    </rPh>
    <rPh sb="699" eb="700">
      <t>リツ</t>
    </rPh>
    <rPh sb="731" eb="732">
      <t>シメ</t>
    </rPh>
    <rPh sb="742" eb="744">
      <t>ジョウキョウ</t>
    </rPh>
    <rPh sb="747" eb="750">
      <t>コマキシ</t>
    </rPh>
    <rPh sb="751" eb="753">
      <t>シセツ</t>
    </rPh>
    <rPh sb="754" eb="757">
      <t>シュウエキセイ</t>
    </rPh>
    <rPh sb="758" eb="759">
      <t>タカ</t>
    </rPh>
    <rPh sb="761" eb="763">
      <t>ハンダン</t>
    </rPh>
    <phoneticPr fontId="4"/>
  </si>
  <si>
    <r>
      <t>　①②の平成30年度各指標値は、平成30年度全国平均値および類似団体平均値を上回る値となりました。また過去実績についても、類似団体平均値を上回る数値が続いています。③の管路更新率については、平成30年度全国平均値および類似団体平均値に満たない数値となりました。この要因については、配水管の管路更新工事数の減少と考えられます。
　②と③の指標を組み合わせることで、管路の更新投資の必要性を判断できます。②管路経年化率からは他団体より経年化が進行していることがわかります。③管路更新率からは、平成30年度においては他団体と比べて管路更新が進まなかったことがわかります。</t>
    </r>
    <r>
      <rPr>
        <sz val="10"/>
        <rFont val="ＭＳ ゴシック"/>
        <family val="3"/>
        <charset val="128"/>
      </rPr>
      <t>②③の数値がそれぞれ望ましくない方向へ変動した要因については、配水管の管路更新工事数の減少と考えられます。</t>
    </r>
    <r>
      <rPr>
        <sz val="10"/>
        <color theme="1"/>
        <rFont val="ＭＳ ゴシック"/>
        <family val="3"/>
        <charset val="128"/>
      </rPr>
      <t>この状況が続くようであれば、管路の更新投資増強が必要です。また①の指標値から読み取れるように、管路以外の有形固定資産についても、更新等の必要性が高い施設を見極め、財源の確保をすすめていく必要があります。</t>
    </r>
    <rPh sb="84" eb="86">
      <t>カンロ</t>
    </rPh>
    <rPh sb="86" eb="88">
      <t>コウシン</t>
    </rPh>
    <rPh sb="88" eb="89">
      <t>リツ</t>
    </rPh>
    <rPh sb="117" eb="118">
      <t>ミ</t>
    </rPh>
    <rPh sb="121" eb="123">
      <t>スウチ</t>
    </rPh>
    <rPh sb="132" eb="134">
      <t>ヨウイン</t>
    </rPh>
    <rPh sb="140" eb="143">
      <t>ハイスイカン</t>
    </rPh>
    <rPh sb="144" eb="146">
      <t>カンロ</t>
    </rPh>
    <rPh sb="146" eb="148">
      <t>コウシン</t>
    </rPh>
    <rPh sb="148" eb="150">
      <t>コウジ</t>
    </rPh>
    <rPh sb="150" eb="151">
      <t>スウ</t>
    </rPh>
    <rPh sb="152" eb="154">
      <t>ゲンショウ</t>
    </rPh>
    <rPh sb="155" eb="156">
      <t>カンガ</t>
    </rPh>
    <rPh sb="210" eb="211">
      <t>タ</t>
    </rPh>
    <rPh sb="211" eb="213">
      <t>ダンタイ</t>
    </rPh>
    <rPh sb="215" eb="218">
      <t>ケイネンカ</t>
    </rPh>
    <rPh sb="219" eb="221">
      <t>シンコウ</t>
    </rPh>
    <rPh sb="235" eb="237">
      <t>カンロ</t>
    </rPh>
    <rPh sb="237" eb="239">
      <t>コウシン</t>
    </rPh>
    <rPh sb="239" eb="240">
      <t>リツ</t>
    </rPh>
    <rPh sb="244" eb="246">
      <t>ヘイセイ</t>
    </rPh>
    <rPh sb="248" eb="250">
      <t>ネンド</t>
    </rPh>
    <rPh sb="255" eb="256">
      <t>タ</t>
    </rPh>
    <rPh sb="256" eb="258">
      <t>ダンタイ</t>
    </rPh>
    <rPh sb="259" eb="260">
      <t>クラ</t>
    </rPh>
    <rPh sb="262" eb="264">
      <t>カンロ</t>
    </rPh>
    <rPh sb="264" eb="266">
      <t>コウシン</t>
    </rPh>
    <rPh sb="267" eb="268">
      <t>スス</t>
    </rPh>
    <rPh sb="285" eb="287">
      <t>スウチ</t>
    </rPh>
    <rPh sb="292" eb="293">
      <t>ノゾ</t>
    </rPh>
    <rPh sb="298" eb="300">
      <t>ホウコウ</t>
    </rPh>
    <rPh sb="301" eb="303">
      <t>ヘンドウ</t>
    </rPh>
    <rPh sb="337" eb="339">
      <t>ジョウキョウ</t>
    </rPh>
    <rPh sb="340" eb="341">
      <t>ツヅ</t>
    </rPh>
    <rPh sb="356" eb="358">
      <t>ゾウキョウ</t>
    </rPh>
    <rPh sb="359" eb="361">
      <t>ヒツヨウ</t>
    </rPh>
    <rPh sb="368" eb="370">
      <t>シヒョウ</t>
    </rPh>
    <rPh sb="370" eb="371">
      <t>チ</t>
    </rPh>
    <rPh sb="373" eb="374">
      <t>ヨ</t>
    </rPh>
    <rPh sb="375" eb="376">
      <t>ト</t>
    </rPh>
    <rPh sb="382" eb="384">
      <t>カンロ</t>
    </rPh>
    <rPh sb="384" eb="386">
      <t>イガイ</t>
    </rPh>
    <rPh sb="387" eb="389">
      <t>ユウケイ</t>
    </rPh>
    <rPh sb="389" eb="391">
      <t>コテイ</t>
    </rPh>
    <rPh sb="391" eb="393">
      <t>シサン</t>
    </rPh>
    <rPh sb="399" eb="401">
      <t>コウシン</t>
    </rPh>
    <rPh sb="401" eb="402">
      <t>トウ</t>
    </rPh>
    <rPh sb="403" eb="406">
      <t>ヒツヨウセイ</t>
    </rPh>
    <rPh sb="407" eb="408">
      <t>タカ</t>
    </rPh>
    <rPh sb="409" eb="411">
      <t>シセツ</t>
    </rPh>
    <rPh sb="412" eb="414">
      <t>ミキワ</t>
    </rPh>
    <rPh sb="416" eb="418">
      <t>ザイゲン</t>
    </rPh>
    <rPh sb="419" eb="421">
      <t>カクホ</t>
    </rPh>
    <rPh sb="428" eb="430">
      <t>ヒツヨウ</t>
    </rPh>
    <phoneticPr fontId="4"/>
  </si>
  <si>
    <r>
      <t>　経営の健全性・効率性の指標については、早急に改善すべき数値は見当たりません。ただし今後は有収水量の減少など、厳しい経営状況となることが予想されます。健全で効率的な経営が続けられるように、現状の分析と各指標値の向上が求められます。
　老朽化の状況の指標については、他団体と比較して老朽化が進行しているという状況にあることがわかります。特に管路については、管路更新率</t>
    </r>
    <r>
      <rPr>
        <sz val="10"/>
        <rFont val="ＭＳ ゴシック"/>
        <family val="3"/>
        <charset val="128"/>
      </rPr>
      <t>が類似団体平均値を下回ったため注視していく必要があります。
　1.経営の健全性・効率性経常収支の①経常収支比率は良好な状態ですが、管路などの老朽化が進んでいます。今後管路および施設の更新にさらに力を入れる場合には、この指標値は下降する可能性が高まります。一方、必要な更新投資が先送りされていないかについても、注視する必要があります。今後は中長期にわたる施設の更新需要の見極めや、将来にわたる財政収支見通しに基づき、更なる経営の健全化、効率化を進める必要があります。また経営戦略は令和元年度に策定予定です。
　</t>
    </r>
    <rPh sb="153" eb="155">
      <t>ジョウキョウ</t>
    </rPh>
    <rPh sb="177" eb="179">
      <t>カンロ</t>
    </rPh>
    <rPh sb="179" eb="181">
      <t>コウシン</t>
    </rPh>
    <rPh sb="181" eb="182">
      <t>リツ</t>
    </rPh>
    <rPh sb="183" eb="190">
      <t>ルイジダンタイヘイキンチ</t>
    </rPh>
    <rPh sb="191" eb="193">
      <t>シタマワ</t>
    </rPh>
    <rPh sb="197" eb="199">
      <t>チュウシ</t>
    </rPh>
    <rPh sb="203" eb="205">
      <t>ヒツヨウ</t>
    </rPh>
    <rPh sb="225" eb="227">
      <t>ケイジョウ</t>
    </rPh>
    <rPh sb="227" eb="229">
      <t>シュウシ</t>
    </rPh>
    <rPh sb="231" eb="233">
      <t>ケイジョウ</t>
    </rPh>
    <rPh sb="233" eb="235">
      <t>シュウシ</t>
    </rPh>
    <rPh sb="235" eb="237">
      <t>ヒリツ</t>
    </rPh>
    <rPh sb="238" eb="240">
      <t>リョウコウ</t>
    </rPh>
    <rPh sb="241" eb="243">
      <t>ジョウタイ</t>
    </rPh>
    <rPh sb="247" eb="249">
      <t>カンロ</t>
    </rPh>
    <rPh sb="252" eb="255">
      <t>ロウキュウカ</t>
    </rPh>
    <rPh sb="256" eb="257">
      <t>スス</t>
    </rPh>
    <rPh sb="263" eb="265">
      <t>コンゴ</t>
    </rPh>
    <rPh sb="265" eb="267">
      <t>カンロ</t>
    </rPh>
    <rPh sb="270" eb="272">
      <t>シセツ</t>
    </rPh>
    <rPh sb="273" eb="275">
      <t>コウシン</t>
    </rPh>
    <rPh sb="279" eb="280">
      <t>チカラ</t>
    </rPh>
    <rPh sb="281" eb="282">
      <t>イ</t>
    </rPh>
    <rPh sb="284" eb="286">
      <t>バアイ</t>
    </rPh>
    <rPh sb="291" eb="293">
      <t>シヒョウ</t>
    </rPh>
    <rPh sb="293" eb="294">
      <t>チ</t>
    </rPh>
    <rPh sb="295" eb="297">
      <t>カコウ</t>
    </rPh>
    <rPh sb="299" eb="302">
      <t>カノウセイ</t>
    </rPh>
    <rPh sb="303" eb="304">
      <t>タカ</t>
    </rPh>
    <rPh sb="309" eb="311">
      <t>イッポウ</t>
    </rPh>
    <rPh sb="312" eb="314">
      <t>ヒツヨウ</t>
    </rPh>
    <rPh sb="315" eb="317">
      <t>コウシン</t>
    </rPh>
    <rPh sb="317" eb="319">
      <t>トウシ</t>
    </rPh>
    <rPh sb="320" eb="322">
      <t>サキオク</t>
    </rPh>
    <rPh sb="336" eb="338">
      <t>チュウシ</t>
    </rPh>
    <rPh sb="340" eb="342">
      <t>ヒツヨウ</t>
    </rPh>
    <rPh sb="421" eb="423">
      <t>レイワ</t>
    </rPh>
    <rPh sb="423" eb="424">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</si>
</sst>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0.96</c:v>
                </c:pt>
                <c:pt idx="1">
                  <c:v>1.0900000000000001</c:v>
                </c:pt>
                <c:pt idx="2">
                  <c:v>0.93</c:v>
                </c:pt>
                <c:pt idx="3">
                  <c:v>1.1200000000000001</c:v>
                </c:pt>
                <c:pt idx="4">
                  <c:v>0.63</c:v>
                </c:pt>
              </c:numCache>
            </c:numRef>
          </c:val>
          <c:extLst>
            <c:ext xmlns:c16="http://schemas.microsoft.com/office/drawing/2014/chart" uri="{C3380CC4-5D6E-409C-BE32-E72D297353CC}">
              <c16:uniqueId val="{00000000-13BF-4D3E-9953-5D85FE453B95}"/>
            </c:ext>
          </c:extLst>
        </c:ser>
        <c:dLbls>
          <c:showLegendKey val="0"/>
          <c:showVal val="0"/>
          <c:showCatName val="0"/>
          <c:showSerName val="0"/>
          <c:showPercent val="0"/>
          <c:showBubbleSize val="0"/>
        </c:dLbls>
        <c:gapWidth val="150"/>
        <c:axId val="93129344"/>
        <c:axId val="931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13BF-4D3E-9953-5D85FE453B95}"/>
            </c:ext>
          </c:extLst>
        </c:ser>
        <c:dLbls>
          <c:showLegendKey val="0"/>
          <c:showVal val="0"/>
          <c:showCatName val="0"/>
          <c:showSerName val="0"/>
          <c:showPercent val="0"/>
          <c:showBubbleSize val="0"/>
        </c:dLbls>
        <c:marker val="1"/>
        <c:smooth val="0"/>
        <c:axId val="93129344"/>
        <c:axId val="93139712"/>
      </c:lineChart>
      <c:dateAx>
        <c:axId val="93129344"/>
        <c:scaling>
          <c:orientation val="minMax"/>
        </c:scaling>
        <c:delete val="1"/>
        <c:axPos val="b"/>
        <c:numFmt formatCode="ge" sourceLinked="1"/>
        <c:majorTickMark val="none"/>
        <c:minorTickMark val="none"/>
        <c:tickLblPos val="none"/>
        <c:crossAx val="93139712"/>
        <c:crosses val="autoZero"/>
        <c:auto val="1"/>
        <c:lblOffset val="100"/>
        <c:baseTimeUnit val="years"/>
      </c:dateAx>
      <c:valAx>
        <c:axId val="93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73.09</c:v>
                </c:pt>
                <c:pt idx="1">
                  <c:v>72.7</c:v>
                </c:pt>
                <c:pt idx="2">
                  <c:v>72.97</c:v>
                </c:pt>
                <c:pt idx="3">
                  <c:v>73.260000000000005</c:v>
                </c:pt>
                <c:pt idx="4">
                  <c:v>73.11</c:v>
                </c:pt>
              </c:numCache>
            </c:numRef>
          </c:val>
          <c:extLst>
            <c:ext xmlns:c16="http://schemas.microsoft.com/office/drawing/2014/chart" uri="{C3380CC4-5D6E-409C-BE32-E72D297353CC}">
              <c16:uniqueId val="{00000000-6E57-46BD-A7F4-AE0E75FF595C}"/>
            </c:ext>
          </c:extLst>
        </c:ser>
        <c:dLbls>
          <c:showLegendKey val="0"/>
          <c:showVal val="0"/>
          <c:showCatName val="0"/>
          <c:showSerName val="0"/>
          <c:showPercent val="0"/>
          <c:showBubbleSize val="0"/>
        </c:dLbls>
        <c:gapWidth val="150"/>
        <c:axId val="95267456"/>
        <c:axId val="952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6E57-46BD-A7F4-AE0E75FF595C}"/>
            </c:ext>
          </c:extLst>
        </c:ser>
        <c:dLbls>
          <c:showLegendKey val="0"/>
          <c:showVal val="0"/>
          <c:showCatName val="0"/>
          <c:showSerName val="0"/>
          <c:showPercent val="0"/>
          <c:showBubbleSize val="0"/>
        </c:dLbls>
        <c:marker val="1"/>
        <c:smooth val="0"/>
        <c:axId val="95267456"/>
        <c:axId val="95273728"/>
      </c:lineChart>
      <c:dateAx>
        <c:axId val="95267456"/>
        <c:scaling>
          <c:orientation val="minMax"/>
        </c:scaling>
        <c:delete val="1"/>
        <c:axPos val="b"/>
        <c:numFmt formatCode="ge" sourceLinked="1"/>
        <c:majorTickMark val="none"/>
        <c:minorTickMark val="none"/>
        <c:tickLblPos val="none"/>
        <c:crossAx val="95273728"/>
        <c:crosses val="autoZero"/>
        <c:auto val="1"/>
        <c:lblOffset val="100"/>
        <c:baseTimeUnit val="years"/>
      </c:dateAx>
      <c:valAx>
        <c:axId val="95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93.56</c:v>
                </c:pt>
                <c:pt idx="1">
                  <c:v>93.3</c:v>
                </c:pt>
                <c:pt idx="2">
                  <c:v>93.42</c:v>
                </c:pt>
                <c:pt idx="3">
                  <c:v>93.69</c:v>
                </c:pt>
                <c:pt idx="4">
                  <c:v>93.47</c:v>
                </c:pt>
              </c:numCache>
            </c:numRef>
          </c:val>
          <c:extLst>
            <c:ext xmlns:c16="http://schemas.microsoft.com/office/drawing/2014/chart" uri="{C3380CC4-5D6E-409C-BE32-E72D297353CC}">
              <c16:uniqueId val="{00000000-2084-44F6-98ED-5B1D0F1FEB4F}"/>
            </c:ext>
          </c:extLst>
        </c:ser>
        <c:dLbls>
          <c:showLegendKey val="0"/>
          <c:showVal val="0"/>
          <c:showCatName val="0"/>
          <c:showSerName val="0"/>
          <c:showPercent val="0"/>
          <c:showBubbleSize val="0"/>
        </c:dLbls>
        <c:gapWidth val="150"/>
        <c:axId val="95386624"/>
        <c:axId val="953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2084-44F6-98ED-5B1D0F1FEB4F}"/>
            </c:ext>
          </c:extLst>
        </c:ser>
        <c:dLbls>
          <c:showLegendKey val="0"/>
          <c:showVal val="0"/>
          <c:showCatName val="0"/>
          <c:showSerName val="0"/>
          <c:showPercent val="0"/>
          <c:showBubbleSize val="0"/>
        </c:dLbls>
        <c:marker val="1"/>
        <c:smooth val="0"/>
        <c:axId val="95386624"/>
        <c:axId val="95396992"/>
      </c:lineChart>
      <c:dateAx>
        <c:axId val="95386624"/>
        <c:scaling>
          <c:orientation val="minMax"/>
        </c:scaling>
        <c:delete val="1"/>
        <c:axPos val="b"/>
        <c:numFmt formatCode="ge" sourceLinked="1"/>
        <c:majorTickMark val="none"/>
        <c:minorTickMark val="none"/>
        <c:tickLblPos val="none"/>
        <c:crossAx val="95396992"/>
        <c:crosses val="autoZero"/>
        <c:auto val="1"/>
        <c:lblOffset val="100"/>
        <c:baseTimeUnit val="years"/>
      </c:dateAx>
      <c:valAx>
        <c:axId val="953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112.06</c:v>
                </c:pt>
                <c:pt idx="1">
                  <c:v>111.68</c:v>
                </c:pt>
                <c:pt idx="2">
                  <c:v>111.36</c:v>
                </c:pt>
                <c:pt idx="3">
                  <c:v>114.68</c:v>
                </c:pt>
                <c:pt idx="4">
                  <c:v>120.73</c:v>
                </c:pt>
              </c:numCache>
            </c:numRef>
          </c:val>
          <c:extLst>
            <c:ext xmlns:c16="http://schemas.microsoft.com/office/drawing/2014/chart" uri="{C3380CC4-5D6E-409C-BE32-E72D297353CC}">
              <c16:uniqueId val="{00000000-4210-4EF4-A3E9-7CCA2B343998}"/>
            </c:ext>
          </c:extLst>
        </c:ser>
        <c:dLbls>
          <c:showLegendKey val="0"/>
          <c:showVal val="0"/>
          <c:showCatName val="0"/>
          <c:showSerName val="0"/>
          <c:showPercent val="0"/>
          <c:showBubbleSize val="0"/>
        </c:dLbls>
        <c:gapWidth val="150"/>
        <c:axId val="93170688"/>
        <c:axId val="931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4210-4EF4-A3E9-7CCA2B343998}"/>
            </c:ext>
          </c:extLst>
        </c:ser>
        <c:dLbls>
          <c:showLegendKey val="0"/>
          <c:showVal val="0"/>
          <c:showCatName val="0"/>
          <c:showSerName val="0"/>
          <c:showPercent val="0"/>
          <c:showBubbleSize val="0"/>
        </c:dLbls>
        <c:marker val="1"/>
        <c:smooth val="0"/>
        <c:axId val="93170688"/>
        <c:axId val="93185152"/>
      </c:lineChart>
      <c:dateAx>
        <c:axId val="93170688"/>
        <c:scaling>
          <c:orientation val="minMax"/>
        </c:scaling>
        <c:delete val="1"/>
        <c:axPos val="b"/>
        <c:numFmt formatCode="ge" sourceLinked="1"/>
        <c:majorTickMark val="none"/>
        <c:minorTickMark val="none"/>
        <c:tickLblPos val="none"/>
        <c:crossAx val="93185152"/>
        <c:crosses val="autoZero"/>
        <c:auto val="1"/>
        <c:lblOffset val="100"/>
        <c:baseTimeUnit val="years"/>
      </c:dateAx>
      <c:valAx>
        <c:axId val="9318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48.47</c:v>
                </c:pt>
                <c:pt idx="1">
                  <c:v>49.63</c:v>
                </c:pt>
                <c:pt idx="2">
                  <c:v>50.55</c:v>
                </c:pt>
                <c:pt idx="3">
                  <c:v>50.75</c:v>
                </c:pt>
                <c:pt idx="4">
                  <c:v>51.69</c:v>
                </c:pt>
              </c:numCache>
            </c:numRef>
          </c:val>
          <c:extLst>
            <c:ext xmlns:c16="http://schemas.microsoft.com/office/drawing/2014/chart" uri="{C3380CC4-5D6E-409C-BE32-E72D297353CC}">
              <c16:uniqueId val="{00000000-A869-4F42-955A-E4334DBEDF91}"/>
            </c:ext>
          </c:extLst>
        </c:ser>
        <c:dLbls>
          <c:showLegendKey val="0"/>
          <c:showVal val="0"/>
          <c:showCatName val="0"/>
          <c:showSerName val="0"/>
          <c:showPercent val="0"/>
          <c:showBubbleSize val="0"/>
        </c:dLbls>
        <c:gapWidth val="150"/>
        <c:axId val="93867392"/>
        <c:axId val="938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A869-4F42-955A-E4334DBEDF91}"/>
            </c:ext>
          </c:extLst>
        </c:ser>
        <c:dLbls>
          <c:showLegendKey val="0"/>
          <c:showVal val="0"/>
          <c:showCatName val="0"/>
          <c:showSerName val="0"/>
          <c:showPercent val="0"/>
          <c:showBubbleSize val="0"/>
        </c:dLbls>
        <c:marker val="1"/>
        <c:smooth val="0"/>
        <c:axId val="93867392"/>
        <c:axId val="93877760"/>
      </c:lineChart>
      <c:dateAx>
        <c:axId val="93867392"/>
        <c:scaling>
          <c:orientation val="minMax"/>
        </c:scaling>
        <c:delete val="1"/>
        <c:axPos val="b"/>
        <c:numFmt formatCode="ge" sourceLinked="1"/>
        <c:majorTickMark val="none"/>
        <c:minorTickMark val="none"/>
        <c:tickLblPos val="none"/>
        <c:crossAx val="93877760"/>
        <c:crosses val="autoZero"/>
        <c:auto val="1"/>
        <c:lblOffset val="100"/>
        <c:baseTimeUnit val="years"/>
      </c:dateAx>
      <c:valAx>
        <c:axId val="93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18.55</c:v>
                </c:pt>
                <c:pt idx="1">
                  <c:v>18.809999999999999</c:v>
                </c:pt>
                <c:pt idx="2">
                  <c:v>19.52</c:v>
                </c:pt>
                <c:pt idx="3">
                  <c:v>20.59</c:v>
                </c:pt>
                <c:pt idx="4">
                  <c:v>22.08</c:v>
                </c:pt>
              </c:numCache>
            </c:numRef>
          </c:val>
          <c:extLst>
            <c:ext xmlns:c16="http://schemas.microsoft.com/office/drawing/2014/chart" uri="{C3380CC4-5D6E-409C-BE32-E72D297353CC}">
              <c16:uniqueId val="{00000000-FC08-485C-B361-845A1936DECD}"/>
            </c:ext>
          </c:extLst>
        </c:ser>
        <c:dLbls>
          <c:showLegendKey val="0"/>
          <c:showVal val="0"/>
          <c:showCatName val="0"/>
          <c:showSerName val="0"/>
          <c:showPercent val="0"/>
          <c:showBubbleSize val="0"/>
        </c:dLbls>
        <c:gapWidth val="150"/>
        <c:axId val="95297536"/>
        <c:axId val="952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FC08-485C-B361-845A1936DECD}"/>
            </c:ext>
          </c:extLst>
        </c:ser>
        <c:dLbls>
          <c:showLegendKey val="0"/>
          <c:showVal val="0"/>
          <c:showCatName val="0"/>
          <c:showSerName val="0"/>
          <c:showPercent val="0"/>
          <c:showBubbleSize val="0"/>
        </c:dLbls>
        <c:marker val="1"/>
        <c:smooth val="0"/>
        <c:axId val="95297536"/>
        <c:axId val="95299456"/>
      </c:lineChart>
      <c:dateAx>
        <c:axId val="95297536"/>
        <c:scaling>
          <c:orientation val="minMax"/>
        </c:scaling>
        <c:delete val="1"/>
        <c:axPos val="b"/>
        <c:numFmt formatCode="ge" sourceLinked="1"/>
        <c:majorTickMark val="none"/>
        <c:minorTickMark val="none"/>
        <c:tickLblPos val="none"/>
        <c:crossAx val="95299456"/>
        <c:crosses val="autoZero"/>
        <c:auto val="1"/>
        <c:lblOffset val="100"/>
        <c:baseTimeUnit val="years"/>
      </c:dateAx>
      <c:valAx>
        <c:axId val="952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3A-49F2-8142-9C91A555C4CA}"/>
            </c:ext>
          </c:extLst>
        </c:ser>
        <c:dLbls>
          <c:showLegendKey val="0"/>
          <c:showVal val="0"/>
          <c:showCatName val="0"/>
          <c:showSerName val="0"/>
          <c:showPercent val="0"/>
          <c:showBubbleSize val="0"/>
        </c:dLbls>
        <c:gapWidth val="150"/>
        <c:axId val="95341184"/>
        <c:axId val="953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383A-49F2-8142-9C91A555C4CA}"/>
            </c:ext>
          </c:extLst>
        </c:ser>
        <c:dLbls>
          <c:showLegendKey val="0"/>
          <c:showVal val="0"/>
          <c:showCatName val="0"/>
          <c:showSerName val="0"/>
          <c:showPercent val="0"/>
          <c:showBubbleSize val="0"/>
        </c:dLbls>
        <c:marker val="1"/>
        <c:smooth val="0"/>
        <c:axId val="95341184"/>
        <c:axId val="95347456"/>
      </c:lineChart>
      <c:dateAx>
        <c:axId val="95341184"/>
        <c:scaling>
          <c:orientation val="minMax"/>
        </c:scaling>
        <c:delete val="1"/>
        <c:axPos val="b"/>
        <c:numFmt formatCode="ge" sourceLinked="1"/>
        <c:majorTickMark val="none"/>
        <c:minorTickMark val="none"/>
        <c:tickLblPos val="none"/>
        <c:crossAx val="95347456"/>
        <c:crosses val="autoZero"/>
        <c:auto val="1"/>
        <c:lblOffset val="100"/>
        <c:baseTimeUnit val="years"/>
      </c:dateAx>
      <c:valAx>
        <c:axId val="9534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613.15</c:v>
                </c:pt>
                <c:pt idx="1">
                  <c:v>653.92999999999995</c:v>
                </c:pt>
                <c:pt idx="2">
                  <c:v>638.58000000000004</c:v>
                </c:pt>
                <c:pt idx="3">
                  <c:v>544.28</c:v>
                </c:pt>
                <c:pt idx="4">
                  <c:v>878.46</c:v>
                </c:pt>
              </c:numCache>
            </c:numRef>
          </c:val>
          <c:extLst>
            <c:ext xmlns:c16="http://schemas.microsoft.com/office/drawing/2014/chart" uri="{C3380CC4-5D6E-409C-BE32-E72D297353CC}">
              <c16:uniqueId val="{00000000-7F6A-4128-94A6-92E2968F5702}"/>
            </c:ext>
          </c:extLst>
        </c:ser>
        <c:dLbls>
          <c:showLegendKey val="0"/>
          <c:showVal val="0"/>
          <c:showCatName val="0"/>
          <c:showSerName val="0"/>
          <c:showPercent val="0"/>
          <c:showBubbleSize val="0"/>
        </c:dLbls>
        <c:gapWidth val="150"/>
        <c:axId val="95057408"/>
        <c:axId val="950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7F6A-4128-94A6-92E2968F5702}"/>
            </c:ext>
          </c:extLst>
        </c:ser>
        <c:dLbls>
          <c:showLegendKey val="0"/>
          <c:showVal val="0"/>
          <c:showCatName val="0"/>
          <c:showSerName val="0"/>
          <c:showPercent val="0"/>
          <c:showBubbleSize val="0"/>
        </c:dLbls>
        <c:marker val="1"/>
        <c:smooth val="0"/>
        <c:axId val="95057408"/>
        <c:axId val="95059328"/>
      </c:lineChart>
      <c:dateAx>
        <c:axId val="95057408"/>
        <c:scaling>
          <c:orientation val="minMax"/>
        </c:scaling>
        <c:delete val="1"/>
        <c:axPos val="b"/>
        <c:numFmt formatCode="ge" sourceLinked="1"/>
        <c:majorTickMark val="none"/>
        <c:minorTickMark val="none"/>
        <c:tickLblPos val="none"/>
        <c:crossAx val="95059328"/>
        <c:crosses val="autoZero"/>
        <c:auto val="1"/>
        <c:lblOffset val="100"/>
        <c:baseTimeUnit val="years"/>
      </c:dateAx>
      <c:valAx>
        <c:axId val="950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117.33</c:v>
                </c:pt>
                <c:pt idx="1">
                  <c:v>107.48</c:v>
                </c:pt>
                <c:pt idx="2">
                  <c:v>96.46</c:v>
                </c:pt>
                <c:pt idx="3">
                  <c:v>85.21</c:v>
                </c:pt>
                <c:pt idx="4">
                  <c:v>75.59</c:v>
                </c:pt>
              </c:numCache>
            </c:numRef>
          </c:val>
          <c:extLst>
            <c:ext xmlns:c16="http://schemas.microsoft.com/office/drawing/2014/chart" uri="{C3380CC4-5D6E-409C-BE32-E72D297353CC}">
              <c16:uniqueId val="{00000000-C298-43AC-A513-6696783B8571}"/>
            </c:ext>
          </c:extLst>
        </c:ser>
        <c:dLbls>
          <c:showLegendKey val="0"/>
          <c:showVal val="0"/>
          <c:showCatName val="0"/>
          <c:showSerName val="0"/>
          <c:showPercent val="0"/>
          <c:showBubbleSize val="0"/>
        </c:dLbls>
        <c:gapWidth val="150"/>
        <c:axId val="95094272"/>
        <c:axId val="950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C298-43AC-A513-6696783B8571}"/>
            </c:ext>
          </c:extLst>
        </c:ser>
        <c:dLbls>
          <c:showLegendKey val="0"/>
          <c:showVal val="0"/>
          <c:showCatName val="0"/>
          <c:showSerName val="0"/>
          <c:showPercent val="0"/>
          <c:showBubbleSize val="0"/>
        </c:dLbls>
        <c:marker val="1"/>
        <c:smooth val="0"/>
        <c:axId val="95094272"/>
        <c:axId val="95096192"/>
      </c:lineChart>
      <c:dateAx>
        <c:axId val="95094272"/>
        <c:scaling>
          <c:orientation val="minMax"/>
        </c:scaling>
        <c:delete val="1"/>
        <c:axPos val="b"/>
        <c:numFmt formatCode="ge" sourceLinked="1"/>
        <c:majorTickMark val="none"/>
        <c:minorTickMark val="none"/>
        <c:tickLblPos val="none"/>
        <c:crossAx val="95096192"/>
        <c:crosses val="autoZero"/>
        <c:auto val="1"/>
        <c:lblOffset val="100"/>
        <c:baseTimeUnit val="years"/>
      </c:dateAx>
      <c:valAx>
        <c:axId val="9509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105.65</c:v>
                </c:pt>
                <c:pt idx="1">
                  <c:v>105.67</c:v>
                </c:pt>
                <c:pt idx="2">
                  <c:v>104.72</c:v>
                </c:pt>
                <c:pt idx="3">
                  <c:v>107.98</c:v>
                </c:pt>
                <c:pt idx="4">
                  <c:v>113.6</c:v>
                </c:pt>
              </c:numCache>
            </c:numRef>
          </c:val>
          <c:extLst>
            <c:ext xmlns:c16="http://schemas.microsoft.com/office/drawing/2014/chart" uri="{C3380CC4-5D6E-409C-BE32-E72D297353CC}">
              <c16:uniqueId val="{00000000-7BCA-4802-8DF8-F21F68705013}"/>
            </c:ext>
          </c:extLst>
        </c:ser>
        <c:dLbls>
          <c:showLegendKey val="0"/>
          <c:showVal val="0"/>
          <c:showCatName val="0"/>
          <c:showSerName val="0"/>
          <c:showPercent val="0"/>
          <c:showBubbleSize val="0"/>
        </c:dLbls>
        <c:gapWidth val="150"/>
        <c:axId val="95131520"/>
        <c:axId val="951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7BCA-4802-8DF8-F21F68705013}"/>
            </c:ext>
          </c:extLst>
        </c:ser>
        <c:dLbls>
          <c:showLegendKey val="0"/>
          <c:showVal val="0"/>
          <c:showCatName val="0"/>
          <c:showSerName val="0"/>
          <c:showPercent val="0"/>
          <c:showBubbleSize val="0"/>
        </c:dLbls>
        <c:marker val="1"/>
        <c:smooth val="0"/>
        <c:axId val="95131520"/>
        <c:axId val="95141888"/>
      </c:lineChart>
      <c:dateAx>
        <c:axId val="95131520"/>
        <c:scaling>
          <c:orientation val="minMax"/>
        </c:scaling>
        <c:delete val="1"/>
        <c:axPos val="b"/>
        <c:numFmt formatCode="ge" sourceLinked="1"/>
        <c:majorTickMark val="none"/>
        <c:minorTickMark val="none"/>
        <c:tickLblPos val="none"/>
        <c:crossAx val="95141888"/>
        <c:crosses val="autoZero"/>
        <c:auto val="1"/>
        <c:lblOffset val="100"/>
        <c:baseTimeUnit val="years"/>
      </c:dateAx>
      <c:valAx>
        <c:axId val="951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119.07</c:v>
                </c:pt>
                <c:pt idx="1">
                  <c:v>118.77</c:v>
                </c:pt>
                <c:pt idx="2">
                  <c:v>120.02</c:v>
                </c:pt>
                <c:pt idx="3">
                  <c:v>116.88</c:v>
                </c:pt>
                <c:pt idx="4">
                  <c:v>111.03</c:v>
                </c:pt>
              </c:numCache>
            </c:numRef>
          </c:val>
          <c:extLst>
            <c:ext xmlns:c16="http://schemas.microsoft.com/office/drawing/2014/chart" uri="{C3380CC4-5D6E-409C-BE32-E72D297353CC}">
              <c16:uniqueId val="{00000000-2712-4646-A1AD-8CBE8A4FEEFD}"/>
            </c:ext>
          </c:extLst>
        </c:ser>
        <c:dLbls>
          <c:showLegendKey val="0"/>
          <c:showVal val="0"/>
          <c:showCatName val="0"/>
          <c:showSerName val="0"/>
          <c:showPercent val="0"/>
          <c:showBubbleSize val="0"/>
        </c:dLbls>
        <c:gapWidth val="150"/>
        <c:axId val="95230208"/>
        <c:axId val="952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2712-4646-A1AD-8CBE8A4FEEFD}"/>
            </c:ext>
          </c:extLst>
        </c:ser>
        <c:dLbls>
          <c:showLegendKey val="0"/>
          <c:showVal val="0"/>
          <c:showCatName val="0"/>
          <c:showSerName val="0"/>
          <c:showPercent val="0"/>
          <c:showBubbleSize val="0"/>
        </c:dLbls>
        <c:marker val="1"/>
        <c:smooth val="0"/>
        <c:axId val="95230208"/>
        <c:axId val="95232384"/>
      </c:lineChart>
      <c:dateAx>
        <c:axId val="95230208"/>
        <c:scaling>
          <c:orientation val="minMax"/>
        </c:scaling>
        <c:delete val="1"/>
        <c:axPos val="b"/>
        <c:numFmt formatCode="ge" sourceLinked="1"/>
        <c:majorTickMark val="none"/>
        <c:minorTickMark val="none"/>
        <c:tickLblPos val="none"/>
        <c:crossAx val="95232384"/>
        <c:crosses val="autoZero"/>
        <c:auto val="1"/>
        <c:lblOffset val="100"/>
        <c:baseTimeUnit val="years"/>
      </c:dateAx>
      <c:valAx>
        <c:axId val="952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7" t="str">
        <f>データ!H6</f>
        <v>愛知県　小牧市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2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152971</v>
      </c>
      <c r="AM8" s="73"/>
      <c r="AN8" s="73"/>
      <c r="AO8" s="73"/>
      <c r="AP8" s="73"/>
      <c r="AQ8" s="73"/>
      <c r="AR8" s="73"/>
      <c r="AS8" s="73"/>
      <c r="AT8" s="69">
        <f>データ!$S$6</f>
        <v>62.81</v>
      </c>
      <c r="AU8" s="70"/>
      <c r="AV8" s="70"/>
      <c r="AW8" s="70"/>
      <c r="AX8" s="70"/>
      <c r="AY8" s="70"/>
      <c r="AZ8" s="70"/>
      <c r="BA8" s="70"/>
      <c r="BB8" s="72">
        <f>データ!$T$6</f>
        <v>2435.46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2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25">
      <c r="A10" s="2"/>
      <c r="B10" s="69" t="str">
        <f>データ!$N$6</f>
        <v>-</v>
      </c>
      <c r="C10" s="70"/>
      <c r="D10" s="70"/>
      <c r="E10" s="70"/>
      <c r="F10" s="70"/>
      <c r="G10" s="70"/>
      <c r="H10" s="70"/>
      <c r="I10" s="69">
        <f>データ!$O$6</f>
        <v>91.45</v>
      </c>
      <c r="J10" s="70"/>
      <c r="K10" s="70"/>
      <c r="L10" s="70"/>
      <c r="M10" s="70"/>
      <c r="N10" s="70"/>
      <c r="O10" s="71"/>
      <c r="P10" s="72">
        <f>データ!$P$6</f>
        <v>99.95</v>
      </c>
      <c r="Q10" s="72"/>
      <c r="R10" s="72"/>
      <c r="S10" s="72"/>
      <c r="T10" s="72"/>
      <c r="U10" s="72"/>
      <c r="V10" s="72"/>
      <c r="W10" s="73">
        <f>データ!$Q$6</f>
        <v>1863</v>
      </c>
      <c r="X10" s="73"/>
      <c r="Y10" s="73"/>
      <c r="Z10" s="73"/>
      <c r="AA10" s="73"/>
      <c r="AB10" s="73"/>
      <c r="AC10" s="73"/>
      <c r="AD10" s="2"/>
      <c r="AE10" s="2"/>
      <c r="AF10" s="2"/>
      <c r="AG10" s="2"/>
      <c r="AH10" s="4"/>
      <c r="AI10" s="4"/>
      <c r="AJ10" s="4"/>
      <c r="AK10" s="4"/>
      <c r="AL10" s="73">
        <f>データ!$U$6</f>
        <v>152739</v>
      </c>
      <c r="AM10" s="73"/>
      <c r="AN10" s="73"/>
      <c r="AO10" s="73"/>
      <c r="AP10" s="73"/>
      <c r="AQ10" s="73"/>
      <c r="AR10" s="73"/>
      <c r="AS10" s="73"/>
      <c r="AT10" s="69">
        <f>データ!$V$6</f>
        <v>62.81</v>
      </c>
      <c r="AU10" s="70"/>
      <c r="AV10" s="70"/>
      <c r="AW10" s="70"/>
      <c r="AX10" s="70"/>
      <c r="AY10" s="70"/>
      <c r="AZ10" s="70"/>
      <c r="BA10" s="70"/>
      <c r="BB10" s="72">
        <f>データ!$W$6</f>
        <v>2431.7600000000002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64"/>
      <c r="BN16" s="64"/>
      <c r="BO16" s="64"/>
      <c r="BP16" s="64"/>
      <c r="BQ16" s="64"/>
      <c r="BR16" s="64"/>
      <c r="BS16" s="64"/>
      <c r="BT16" s="64"/>
      <c r="BU16" s="64"/>
      <c r="BV16" s="64"/>
      <c r="BW16" s="64"/>
      <c r="BX16" s="64"/>
      <c r="BY16" s="64"/>
      <c r="BZ16" s="65"/>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4"/>
      <c r="BN17" s="64"/>
      <c r="BO17" s="64"/>
      <c r="BP17" s="64"/>
      <c r="BQ17" s="64"/>
      <c r="BR17" s="64"/>
      <c r="BS17" s="64"/>
      <c r="BT17" s="64"/>
      <c r="BU17" s="64"/>
      <c r="BV17" s="64"/>
      <c r="BW17" s="64"/>
      <c r="BX17" s="64"/>
      <c r="BY17" s="64"/>
      <c r="BZ17" s="65"/>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4"/>
      <c r="BN18" s="64"/>
      <c r="BO18" s="64"/>
      <c r="BP18" s="64"/>
      <c r="BQ18" s="64"/>
      <c r="BR18" s="64"/>
      <c r="BS18" s="64"/>
      <c r="BT18" s="64"/>
      <c r="BU18" s="64"/>
      <c r="BV18" s="64"/>
      <c r="BW18" s="64"/>
      <c r="BX18" s="64"/>
      <c r="BY18" s="64"/>
      <c r="BZ18" s="65"/>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4"/>
      <c r="BN19" s="64"/>
      <c r="BO19" s="64"/>
      <c r="BP19" s="64"/>
      <c r="BQ19" s="64"/>
      <c r="BR19" s="64"/>
      <c r="BS19" s="64"/>
      <c r="BT19" s="64"/>
      <c r="BU19" s="64"/>
      <c r="BV19" s="64"/>
      <c r="BW19" s="64"/>
      <c r="BX19" s="64"/>
      <c r="BY19" s="64"/>
      <c r="BZ19" s="65"/>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4"/>
      <c r="BN20" s="64"/>
      <c r="BO20" s="64"/>
      <c r="BP20" s="64"/>
      <c r="BQ20" s="64"/>
      <c r="BR20" s="64"/>
      <c r="BS20" s="64"/>
      <c r="BT20" s="64"/>
      <c r="BU20" s="64"/>
      <c r="BV20" s="64"/>
      <c r="BW20" s="64"/>
      <c r="BX20" s="64"/>
      <c r="BY20" s="64"/>
      <c r="BZ20" s="65"/>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4"/>
      <c r="BN21" s="64"/>
      <c r="BO21" s="64"/>
      <c r="BP21" s="64"/>
      <c r="BQ21" s="64"/>
      <c r="BR21" s="64"/>
      <c r="BS21" s="64"/>
      <c r="BT21" s="64"/>
      <c r="BU21" s="64"/>
      <c r="BV21" s="64"/>
      <c r="BW21" s="64"/>
      <c r="BX21" s="64"/>
      <c r="BY21" s="64"/>
      <c r="BZ21" s="65"/>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4"/>
      <c r="BN22" s="64"/>
      <c r="BO22" s="64"/>
      <c r="BP22" s="64"/>
      <c r="BQ22" s="64"/>
      <c r="BR22" s="64"/>
      <c r="BS22" s="64"/>
      <c r="BT22" s="64"/>
      <c r="BU22" s="64"/>
      <c r="BV22" s="64"/>
      <c r="BW22" s="64"/>
      <c r="BX22" s="64"/>
      <c r="BY22" s="64"/>
      <c r="BZ22" s="65"/>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4"/>
      <c r="BN23" s="64"/>
      <c r="BO23" s="64"/>
      <c r="BP23" s="64"/>
      <c r="BQ23" s="64"/>
      <c r="BR23" s="64"/>
      <c r="BS23" s="64"/>
      <c r="BT23" s="64"/>
      <c r="BU23" s="64"/>
      <c r="BV23" s="64"/>
      <c r="BW23" s="64"/>
      <c r="BX23" s="64"/>
      <c r="BY23" s="64"/>
      <c r="BZ23" s="65"/>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4"/>
      <c r="BN24" s="64"/>
      <c r="BO24" s="64"/>
      <c r="BP24" s="64"/>
      <c r="BQ24" s="64"/>
      <c r="BR24" s="64"/>
      <c r="BS24" s="64"/>
      <c r="BT24" s="64"/>
      <c r="BU24" s="64"/>
      <c r="BV24" s="64"/>
      <c r="BW24" s="64"/>
      <c r="BX24" s="64"/>
      <c r="BY24" s="64"/>
      <c r="BZ24" s="65"/>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4"/>
      <c r="BN25" s="64"/>
      <c r="BO25" s="64"/>
      <c r="BP25" s="64"/>
      <c r="BQ25" s="64"/>
      <c r="BR25" s="64"/>
      <c r="BS25" s="64"/>
      <c r="BT25" s="64"/>
      <c r="BU25" s="64"/>
      <c r="BV25" s="64"/>
      <c r="BW25" s="64"/>
      <c r="BX25" s="64"/>
      <c r="BY25" s="64"/>
      <c r="BZ25" s="65"/>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4"/>
      <c r="BN26" s="64"/>
      <c r="BO26" s="64"/>
      <c r="BP26" s="64"/>
      <c r="BQ26" s="64"/>
      <c r="BR26" s="64"/>
      <c r="BS26" s="64"/>
      <c r="BT26" s="64"/>
      <c r="BU26" s="64"/>
      <c r="BV26" s="64"/>
      <c r="BW26" s="64"/>
      <c r="BX26" s="64"/>
      <c r="BY26" s="64"/>
      <c r="BZ26" s="65"/>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4"/>
      <c r="BN27" s="64"/>
      <c r="BO27" s="64"/>
      <c r="BP27" s="64"/>
      <c r="BQ27" s="64"/>
      <c r="BR27" s="64"/>
      <c r="BS27" s="64"/>
      <c r="BT27" s="64"/>
      <c r="BU27" s="64"/>
      <c r="BV27" s="64"/>
      <c r="BW27" s="64"/>
      <c r="BX27" s="64"/>
      <c r="BY27" s="64"/>
      <c r="BZ27" s="65"/>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4"/>
      <c r="BN28" s="64"/>
      <c r="BO28" s="64"/>
      <c r="BP28" s="64"/>
      <c r="BQ28" s="64"/>
      <c r="BR28" s="64"/>
      <c r="BS28" s="64"/>
      <c r="BT28" s="64"/>
      <c r="BU28" s="64"/>
      <c r="BV28" s="64"/>
      <c r="BW28" s="64"/>
      <c r="BX28" s="64"/>
      <c r="BY28" s="64"/>
      <c r="BZ28" s="65"/>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4"/>
      <c r="BN29" s="64"/>
      <c r="BO29" s="64"/>
      <c r="BP29" s="64"/>
      <c r="BQ29" s="64"/>
      <c r="BR29" s="64"/>
      <c r="BS29" s="64"/>
      <c r="BT29" s="64"/>
      <c r="BU29" s="64"/>
      <c r="BV29" s="64"/>
      <c r="BW29" s="64"/>
      <c r="BX29" s="64"/>
      <c r="BY29" s="64"/>
      <c r="BZ29" s="65"/>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4"/>
      <c r="BN30" s="64"/>
      <c r="BO30" s="64"/>
      <c r="BP30" s="64"/>
      <c r="BQ30" s="64"/>
      <c r="BR30" s="64"/>
      <c r="BS30" s="64"/>
      <c r="BT30" s="64"/>
      <c r="BU30" s="64"/>
      <c r="BV30" s="64"/>
      <c r="BW30" s="64"/>
      <c r="BX30" s="64"/>
      <c r="BY30" s="64"/>
      <c r="BZ30" s="65"/>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4"/>
      <c r="BN31" s="64"/>
      <c r="BO31" s="64"/>
      <c r="BP31" s="64"/>
      <c r="BQ31" s="64"/>
      <c r="BR31" s="64"/>
      <c r="BS31" s="64"/>
      <c r="BT31" s="64"/>
      <c r="BU31" s="64"/>
      <c r="BV31" s="64"/>
      <c r="BW31" s="64"/>
      <c r="BX31" s="64"/>
      <c r="BY31" s="64"/>
      <c r="BZ31" s="65"/>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4"/>
      <c r="BN32" s="64"/>
      <c r="BO32" s="64"/>
      <c r="BP32" s="64"/>
      <c r="BQ32" s="64"/>
      <c r="BR32" s="64"/>
      <c r="BS32" s="64"/>
      <c r="BT32" s="64"/>
      <c r="BU32" s="64"/>
      <c r="BV32" s="64"/>
      <c r="BW32" s="64"/>
      <c r="BX32" s="64"/>
      <c r="BY32" s="64"/>
      <c r="BZ32" s="65"/>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4"/>
      <c r="BN33" s="64"/>
      <c r="BO33" s="64"/>
      <c r="BP33" s="64"/>
      <c r="BQ33" s="64"/>
      <c r="BR33" s="64"/>
      <c r="BS33" s="64"/>
      <c r="BT33" s="64"/>
      <c r="BU33" s="64"/>
      <c r="BV33" s="64"/>
      <c r="BW33" s="64"/>
      <c r="BX33" s="64"/>
      <c r="BY33" s="64"/>
      <c r="BZ33" s="65"/>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4"/>
      <c r="BN34" s="64"/>
      <c r="BO34" s="64"/>
      <c r="BP34" s="64"/>
      <c r="BQ34" s="64"/>
      <c r="BR34" s="64"/>
      <c r="BS34" s="64"/>
      <c r="BT34" s="64"/>
      <c r="BU34" s="64"/>
      <c r="BV34" s="64"/>
      <c r="BW34" s="64"/>
      <c r="BX34" s="64"/>
      <c r="BY34" s="64"/>
      <c r="BZ34" s="65"/>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4"/>
      <c r="BN35" s="64"/>
      <c r="BO35" s="64"/>
      <c r="BP35" s="64"/>
      <c r="BQ35" s="64"/>
      <c r="BR35" s="64"/>
      <c r="BS35" s="64"/>
      <c r="BT35" s="64"/>
      <c r="BU35" s="64"/>
      <c r="BV35" s="64"/>
      <c r="BW35" s="64"/>
      <c r="BX35" s="64"/>
      <c r="BY35" s="64"/>
      <c r="BZ35" s="65"/>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4"/>
      <c r="BN36" s="64"/>
      <c r="BO36" s="64"/>
      <c r="BP36" s="64"/>
      <c r="BQ36" s="64"/>
      <c r="BR36" s="64"/>
      <c r="BS36" s="64"/>
      <c r="BT36" s="64"/>
      <c r="BU36" s="64"/>
      <c r="BV36" s="64"/>
      <c r="BW36" s="64"/>
      <c r="BX36" s="64"/>
      <c r="BY36" s="64"/>
      <c r="BZ36" s="65"/>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4"/>
      <c r="BN37" s="64"/>
      <c r="BO37" s="64"/>
      <c r="BP37" s="64"/>
      <c r="BQ37" s="64"/>
      <c r="BR37" s="64"/>
      <c r="BS37" s="64"/>
      <c r="BT37" s="64"/>
      <c r="BU37" s="64"/>
      <c r="BV37" s="64"/>
      <c r="BW37" s="64"/>
      <c r="BX37" s="64"/>
      <c r="BY37" s="64"/>
      <c r="BZ37" s="65"/>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4"/>
      <c r="BN38" s="64"/>
      <c r="BO38" s="64"/>
      <c r="BP38" s="64"/>
      <c r="BQ38" s="64"/>
      <c r="BR38" s="64"/>
      <c r="BS38" s="64"/>
      <c r="BT38" s="64"/>
      <c r="BU38" s="64"/>
      <c r="BV38" s="64"/>
      <c r="BW38" s="64"/>
      <c r="BX38" s="64"/>
      <c r="BY38" s="64"/>
      <c r="BZ38" s="65"/>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4"/>
      <c r="BN39" s="64"/>
      <c r="BO39" s="64"/>
      <c r="BP39" s="64"/>
      <c r="BQ39" s="64"/>
      <c r="BR39" s="64"/>
      <c r="BS39" s="64"/>
      <c r="BT39" s="64"/>
      <c r="BU39" s="64"/>
      <c r="BV39" s="64"/>
      <c r="BW39" s="64"/>
      <c r="BX39" s="64"/>
      <c r="BY39" s="64"/>
      <c r="BZ39" s="65"/>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4"/>
      <c r="BN40" s="64"/>
      <c r="BO40" s="64"/>
      <c r="BP40" s="64"/>
      <c r="BQ40" s="64"/>
      <c r="BR40" s="64"/>
      <c r="BS40" s="64"/>
      <c r="BT40" s="64"/>
      <c r="BU40" s="64"/>
      <c r="BV40" s="64"/>
      <c r="BW40" s="64"/>
      <c r="BX40" s="64"/>
      <c r="BY40" s="64"/>
      <c r="BZ40" s="65"/>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4"/>
      <c r="BN41" s="64"/>
      <c r="BO41" s="64"/>
      <c r="BP41" s="64"/>
      <c r="BQ41" s="64"/>
      <c r="BR41" s="64"/>
      <c r="BS41" s="64"/>
      <c r="BT41" s="64"/>
      <c r="BU41" s="64"/>
      <c r="BV41" s="64"/>
      <c r="BW41" s="64"/>
      <c r="BX41" s="64"/>
      <c r="BY41" s="64"/>
      <c r="BZ41" s="65"/>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4"/>
      <c r="BN42" s="64"/>
      <c r="BO42" s="64"/>
      <c r="BP42" s="64"/>
      <c r="BQ42" s="64"/>
      <c r="BR42" s="64"/>
      <c r="BS42" s="64"/>
      <c r="BT42" s="64"/>
      <c r="BU42" s="64"/>
      <c r="BV42" s="64"/>
      <c r="BW42" s="64"/>
      <c r="BX42" s="64"/>
      <c r="BY42" s="64"/>
      <c r="BZ42" s="65"/>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4"/>
      <c r="BN43" s="64"/>
      <c r="BO43" s="64"/>
      <c r="BP43" s="64"/>
      <c r="BQ43" s="64"/>
      <c r="BR43" s="64"/>
      <c r="BS43" s="64"/>
      <c r="BT43" s="64"/>
      <c r="BU43" s="64"/>
      <c r="BV43" s="64"/>
      <c r="BW43" s="64"/>
      <c r="BX43" s="64"/>
      <c r="BY43" s="64"/>
      <c r="BZ43" s="65"/>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4"/>
      <c r="BN44" s="64"/>
      <c r="BO44" s="64"/>
      <c r="BP44" s="64"/>
      <c r="BQ44" s="64"/>
      <c r="BR44" s="64"/>
      <c r="BS44" s="64"/>
      <c r="BT44" s="64"/>
      <c r="BU44" s="64"/>
      <c r="BV44" s="64"/>
      <c r="BW44" s="64"/>
      <c r="BX44" s="64"/>
      <c r="BY44" s="64"/>
      <c r="BZ44" s="65"/>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Xw8kkMkWgR278fGzFkaD2KHHTGIPuC3okXAOYO1nlxIJXPrnFbMmUEbMgXWYuTm8vncs+dXFOB+VXidd4saQ==" saltValue="TLuTYTyEWEuPgbJGSXt5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232190</v>
      </c>
      <c r="D6" s="34">
        <f t="shared" si="3"/>
        <v>46</v>
      </c>
      <c r="E6" s="34">
        <f t="shared" si="3"/>
        <v>1</v>
      </c>
      <c r="F6" s="34">
        <f t="shared" si="3"/>
        <v>0</v>
      </c>
      <c r="G6" s="34">
        <f t="shared" si="3"/>
        <v>1</v>
      </c>
      <c r="H6" s="34" t="str">
        <f t="shared" si="3"/>
        <v>愛知県　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91.45</v>
      </c>
      <c r="P6" s="35">
        <f t="shared" si="3"/>
        <v>99.95</v>
      </c>
      <c r="Q6" s="35">
        <f t="shared" si="3"/>
        <v>1863</v>
      </c>
      <c r="R6" s="35">
        <f t="shared" si="3"/>
        <v>152971</v>
      </c>
      <c r="S6" s="35">
        <f t="shared" si="3"/>
        <v>62.81</v>
      </c>
      <c r="T6" s="35">
        <f t="shared" si="3"/>
        <v>2435.46</v>
      </c>
      <c r="U6" s="35">
        <f t="shared" si="3"/>
        <v>152739</v>
      </c>
      <c r="V6" s="35">
        <f t="shared" si="3"/>
        <v>62.81</v>
      </c>
      <c r="W6" s="35">
        <f t="shared" si="3"/>
        <v>2431.7600000000002</v>
      </c>
      <c r="X6" s="36">
        <f>IF(X7="",NA(),X7)</f>
        <v>112.06</v>
      </c>
      <c r="Y6" s="36">
        <f t="shared" ref="Y6:AG6" si="4">IF(Y7="",NA(),Y7)</f>
        <v>111.68</v>
      </c>
      <c r="Z6" s="36">
        <f t="shared" si="4"/>
        <v>111.36</v>
      </c>
      <c r="AA6" s="36">
        <f t="shared" si="4"/>
        <v>114.68</v>
      </c>
      <c r="AB6" s="36">
        <f t="shared" si="4"/>
        <v>120.73</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613.15</v>
      </c>
      <c r="AU6" s="36">
        <f t="shared" ref="AU6:BC6" si="6">IF(AU7="",NA(),AU7)</f>
        <v>653.92999999999995</v>
      </c>
      <c r="AV6" s="36">
        <f t="shared" si="6"/>
        <v>638.58000000000004</v>
      </c>
      <c r="AW6" s="36">
        <f t="shared" si="6"/>
        <v>544.28</v>
      </c>
      <c r="AX6" s="36">
        <f t="shared" si="6"/>
        <v>878.46</v>
      </c>
      <c r="AY6" s="36">
        <f t="shared" si="6"/>
        <v>289.8</v>
      </c>
      <c r="AZ6" s="36">
        <f t="shared" si="6"/>
        <v>299.44</v>
      </c>
      <c r="BA6" s="36">
        <f t="shared" si="6"/>
        <v>311.99</v>
      </c>
      <c r="BB6" s="36">
        <f t="shared" si="6"/>
        <v>307.83</v>
      </c>
      <c r="BC6" s="36">
        <f t="shared" si="6"/>
        <v>318.89</v>
      </c>
      <c r="BD6" s="35" t="str">
        <f>IF(BD7="","",IF(BD7="-","【-】","【"&amp;SUBSTITUTE(TEXT(BD7,"#,##0.00"),"-","△")&amp;"】"))</f>
        <v>【261.93】</v>
      </c>
      <c r="BE6" s="36">
        <f>IF(BE7="",NA(),BE7)</f>
        <v>117.33</v>
      </c>
      <c r="BF6" s="36">
        <f t="shared" ref="BF6:BN6" si="7">IF(BF7="",NA(),BF7)</f>
        <v>107.48</v>
      </c>
      <c r="BG6" s="36">
        <f t="shared" si="7"/>
        <v>96.46</v>
      </c>
      <c r="BH6" s="36">
        <f t="shared" si="7"/>
        <v>85.21</v>
      </c>
      <c r="BI6" s="36">
        <f t="shared" si="7"/>
        <v>75.59</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105.65</v>
      </c>
      <c r="BQ6" s="36">
        <f t="shared" ref="BQ6:BY6" si="8">IF(BQ7="",NA(),BQ7)</f>
        <v>105.67</v>
      </c>
      <c r="BR6" s="36">
        <f t="shared" si="8"/>
        <v>104.72</v>
      </c>
      <c r="BS6" s="36">
        <f t="shared" si="8"/>
        <v>107.98</v>
      </c>
      <c r="BT6" s="36">
        <f t="shared" si="8"/>
        <v>113.6</v>
      </c>
      <c r="BU6" s="36">
        <f t="shared" si="8"/>
        <v>107.05</v>
      </c>
      <c r="BV6" s="36">
        <f t="shared" si="8"/>
        <v>106.4</v>
      </c>
      <c r="BW6" s="36">
        <f t="shared" si="8"/>
        <v>107.61</v>
      </c>
      <c r="BX6" s="36">
        <f t="shared" si="8"/>
        <v>106.02</v>
      </c>
      <c r="BY6" s="36">
        <f t="shared" si="8"/>
        <v>104.84</v>
      </c>
      <c r="BZ6" s="35" t="str">
        <f>IF(BZ7="","",IF(BZ7="-","【-】","【"&amp;SUBSTITUTE(TEXT(BZ7,"#,##0.00"),"-","△")&amp;"】"))</f>
        <v>【103.91】</v>
      </c>
      <c r="CA6" s="36">
        <f>IF(CA7="",NA(),CA7)</f>
        <v>119.07</v>
      </c>
      <c r="CB6" s="36">
        <f t="shared" ref="CB6:CJ6" si="9">IF(CB7="",NA(),CB7)</f>
        <v>118.77</v>
      </c>
      <c r="CC6" s="36">
        <f t="shared" si="9"/>
        <v>120.02</v>
      </c>
      <c r="CD6" s="36">
        <f t="shared" si="9"/>
        <v>116.88</v>
      </c>
      <c r="CE6" s="36">
        <f t="shared" si="9"/>
        <v>111.03</v>
      </c>
      <c r="CF6" s="36">
        <f t="shared" si="9"/>
        <v>155.09</v>
      </c>
      <c r="CG6" s="36">
        <f t="shared" si="9"/>
        <v>156.29</v>
      </c>
      <c r="CH6" s="36">
        <f t="shared" si="9"/>
        <v>155.69</v>
      </c>
      <c r="CI6" s="36">
        <f t="shared" si="9"/>
        <v>158.6</v>
      </c>
      <c r="CJ6" s="36">
        <f t="shared" si="9"/>
        <v>161.82</v>
      </c>
      <c r="CK6" s="35" t="str">
        <f>IF(CK7="","",IF(CK7="-","【-】","【"&amp;SUBSTITUTE(TEXT(CK7,"#,##0.00"),"-","△")&amp;"】"))</f>
        <v>【167.11】</v>
      </c>
      <c r="CL6" s="36">
        <f>IF(CL7="",NA(),CL7)</f>
        <v>73.09</v>
      </c>
      <c r="CM6" s="36">
        <f t="shared" ref="CM6:CU6" si="10">IF(CM7="",NA(),CM7)</f>
        <v>72.7</v>
      </c>
      <c r="CN6" s="36">
        <f t="shared" si="10"/>
        <v>72.97</v>
      </c>
      <c r="CO6" s="36">
        <f t="shared" si="10"/>
        <v>73.260000000000005</v>
      </c>
      <c r="CP6" s="36">
        <f t="shared" si="10"/>
        <v>73.11</v>
      </c>
      <c r="CQ6" s="36">
        <f t="shared" si="10"/>
        <v>61.61</v>
      </c>
      <c r="CR6" s="36">
        <f t="shared" si="10"/>
        <v>62.34</v>
      </c>
      <c r="CS6" s="36">
        <f t="shared" si="10"/>
        <v>62.46</v>
      </c>
      <c r="CT6" s="36">
        <f t="shared" si="10"/>
        <v>62.88</v>
      </c>
      <c r="CU6" s="36">
        <f t="shared" si="10"/>
        <v>62.32</v>
      </c>
      <c r="CV6" s="35" t="str">
        <f>IF(CV7="","",IF(CV7="-","【-】","【"&amp;SUBSTITUTE(TEXT(CV7,"#,##0.00"),"-","△")&amp;"】"))</f>
        <v>【60.27】</v>
      </c>
      <c r="CW6" s="36">
        <f>IF(CW7="",NA(),CW7)</f>
        <v>93.56</v>
      </c>
      <c r="CX6" s="36">
        <f t="shared" ref="CX6:DF6" si="11">IF(CX7="",NA(),CX7)</f>
        <v>93.3</v>
      </c>
      <c r="CY6" s="36">
        <f t="shared" si="11"/>
        <v>93.42</v>
      </c>
      <c r="CZ6" s="36">
        <f t="shared" si="11"/>
        <v>93.69</v>
      </c>
      <c r="DA6" s="36">
        <f t="shared" si="11"/>
        <v>93.47</v>
      </c>
      <c r="DB6" s="36">
        <f t="shared" si="11"/>
        <v>90.23</v>
      </c>
      <c r="DC6" s="36">
        <f t="shared" si="11"/>
        <v>90.15</v>
      </c>
      <c r="DD6" s="36">
        <f t="shared" si="11"/>
        <v>90.62</v>
      </c>
      <c r="DE6" s="36">
        <f t="shared" si="11"/>
        <v>90.13</v>
      </c>
      <c r="DF6" s="36">
        <f t="shared" si="11"/>
        <v>90.19</v>
      </c>
      <c r="DG6" s="35" t="str">
        <f>IF(DG7="","",IF(DG7="-","【-】","【"&amp;SUBSTITUTE(TEXT(DG7,"#,##0.00"),"-","△")&amp;"】"))</f>
        <v>【89.92】</v>
      </c>
      <c r="DH6" s="36">
        <f>IF(DH7="",NA(),DH7)</f>
        <v>48.47</v>
      </c>
      <c r="DI6" s="36">
        <f t="shared" ref="DI6:DQ6" si="12">IF(DI7="",NA(),DI7)</f>
        <v>49.63</v>
      </c>
      <c r="DJ6" s="36">
        <f t="shared" si="12"/>
        <v>50.55</v>
      </c>
      <c r="DK6" s="36">
        <f t="shared" si="12"/>
        <v>50.75</v>
      </c>
      <c r="DL6" s="36">
        <f t="shared" si="12"/>
        <v>51.69</v>
      </c>
      <c r="DM6" s="36">
        <f t="shared" si="12"/>
        <v>46.36</v>
      </c>
      <c r="DN6" s="36">
        <f t="shared" si="12"/>
        <v>47.37</v>
      </c>
      <c r="DO6" s="36">
        <f t="shared" si="12"/>
        <v>48.01</v>
      </c>
      <c r="DP6" s="36">
        <f t="shared" si="12"/>
        <v>48.01</v>
      </c>
      <c r="DQ6" s="36">
        <f t="shared" si="12"/>
        <v>48.86</v>
      </c>
      <c r="DR6" s="35" t="str">
        <f>IF(DR7="","",IF(DR7="-","【-】","【"&amp;SUBSTITUTE(TEXT(DR7,"#,##0.00"),"-","△")&amp;"】"))</f>
        <v>【48.85】</v>
      </c>
      <c r="DS6" s="36">
        <f>IF(DS7="",NA(),DS7)</f>
        <v>18.55</v>
      </c>
      <c r="DT6" s="36">
        <f t="shared" ref="DT6:EB6" si="13">IF(DT7="",NA(),DT7)</f>
        <v>18.809999999999999</v>
      </c>
      <c r="DU6" s="36">
        <f t="shared" si="13"/>
        <v>19.52</v>
      </c>
      <c r="DV6" s="36">
        <f t="shared" si="13"/>
        <v>20.59</v>
      </c>
      <c r="DW6" s="36">
        <f t="shared" si="13"/>
        <v>22.08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0.96</v>
      </c>
      <c r="EE6" s="36">
        <f t="shared" ref="EE6:EM6" si="14">IF(EE7="",NA(),EE7)</f>
        <v>1.0900000000000001</v>
      </c>
      <c r="EF6" s="36">
        <f t="shared" si="14"/>
        <v>0.93</v>
      </c>
      <c r="EG6" s="36">
        <f t="shared" si="14"/>
        <v>1.1200000000000001</v>
      </c>
      <c r="EH6" s="36">
        <f t="shared" si="14"/>
        <v>0.63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5">
      <c r="A7" s="29"/>
      <c r="B7" s="38">
        <v>2018</v>
      </c>
      <c r="C7" s="38">
        <v>232190</v>
      </c>
      <c r="D7" s="38">
        <v>46</v>
      </c>
      <c r="E7" s="38">
        <v>1</v>
      </c>
      <c r="F7" s="38">
        <v>0</v>
      </c>
      <c r="G7" s="38">
        <v>1</v>
      </c>
      <c r="H7" s="38" t="s">
        <v>93</v>
      </c>
      <c r="I7" s="38" t="s">
        <v>94</v>
      </c>
      <c r="J7" s="38" t="s">
        <v>95</v>
      </c>
      <c r="K7" s="38" t="s">
        <v>96</v>
      </c>
      <c r="L7" s="38" t="s">
        <v>97</v>
      </c>
      <c r="M7" s="38" t="s">
        <v>98</v>
      </c>
      <c r="N7" s="39" t="s">
        <v>99</v>
      </c>
      <c r="O7" s="39">
        <v>91.45</v>
      </c>
      <c r="P7" s="39">
        <v>99.95</v>
      </c>
      <c r="Q7" s="39">
        <v>1863</v>
      </c>
      <c r="R7" s="39">
        <v>152971</v>
      </c>
      <c r="S7" s="39">
        <v>62.81</v>
      </c>
      <c r="T7" s="39">
        <v>2435.46</v>
      </c>
      <c r="U7" s="39">
        <v>152739</v>
      </c>
      <c r="V7" s="39">
        <v>62.81</v>
      </c>
      <c r="W7" s="39">
        <v>2431.7600000000002</v>
      </c>
      <c r="X7" s="39">
        <v>112.06</v>
      </c>
      <c r="Y7" s="39">
        <v>111.68</v>
      </c>
      <c r="Z7" s="39">
        <v>111.36</v>
      </c>
      <c r="AA7" s="39">
        <v>114.68</v>
      </c>
      <c r="AB7" s="39">
        <v>120.73</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613.15</v>
      </c>
      <c r="AU7" s="39">
        <v>653.92999999999995</v>
      </c>
      <c r="AV7" s="39">
        <v>638.58000000000004</v>
      </c>
      <c r="AW7" s="39">
        <v>544.28</v>
      </c>
      <c r="AX7" s="39">
        <v>878.46</v>
      </c>
      <c r="AY7" s="39">
        <v>289.8</v>
      </c>
      <c r="AZ7" s="39">
        <v>299.44</v>
      </c>
      <c r="BA7" s="39">
        <v>311.99</v>
      </c>
      <c r="BB7" s="39">
        <v>307.83</v>
      </c>
      <c r="BC7" s="39">
        <v>318.89</v>
      </c>
      <c r="BD7" s="39">
        <v>261.93</v>
      </c>
      <c r="BE7" s="39">
        <v>117.33</v>
      </c>
      <c r="BF7" s="39">
        <v>107.48</v>
      </c>
      <c r="BG7" s="39">
        <v>96.46</v>
      </c>
      <c r="BH7" s="39">
        <v>85.21</v>
      </c>
      <c r="BI7" s="39">
        <v>75.59</v>
      </c>
      <c r="BJ7" s="39">
        <v>301.99</v>
      </c>
      <c r="BK7" s="39">
        <v>298.08999999999997</v>
      </c>
      <c r="BL7" s="39">
        <v>291.77999999999997</v>
      </c>
      <c r="BM7" s="39">
        <v>295.44</v>
      </c>
      <c r="BN7" s="39">
        <v>290.07</v>
      </c>
      <c r="BO7" s="39">
        <v>270.45999999999998</v>
      </c>
      <c r="BP7" s="39">
        <v>105.65</v>
      </c>
      <c r="BQ7" s="39">
        <v>105.67</v>
      </c>
      <c r="BR7" s="39">
        <v>104.72</v>
      </c>
      <c r="BS7" s="39">
        <v>107.98</v>
      </c>
      <c r="BT7" s="39">
        <v>113.6</v>
      </c>
      <c r="BU7" s="39">
        <v>107.05</v>
      </c>
      <c r="BV7" s="39">
        <v>106.4</v>
      </c>
      <c r="BW7" s="39">
        <v>107.61</v>
      </c>
      <c r="BX7" s="39">
        <v>106.02</v>
      </c>
      <c r="BY7" s="39">
        <v>104.84</v>
      </c>
      <c r="BZ7" s="39">
        <v>103.91</v>
      </c>
      <c r="CA7" s="39">
        <v>119.07</v>
      </c>
      <c r="CB7" s="39">
        <v>118.77</v>
      </c>
      <c r="CC7" s="39">
        <v>120.02</v>
      </c>
      <c r="CD7" s="39">
        <v>116.88</v>
      </c>
      <c r="CE7" s="39">
        <v>111.03</v>
      </c>
      <c r="CF7" s="39">
        <v>155.09</v>
      </c>
      <c r="CG7" s="39">
        <v>156.29</v>
      </c>
      <c r="CH7" s="39">
        <v>155.69</v>
      </c>
      <c r="CI7" s="39">
        <v>158.6</v>
      </c>
      <c r="CJ7" s="39">
        <v>161.82</v>
      </c>
      <c r="CK7" s="39">
        <v>167.11</v>
      </c>
      <c r="CL7" s="39">
        <v>73.09</v>
      </c>
      <c r="CM7" s="39">
        <v>72.7</v>
      </c>
      <c r="CN7" s="39">
        <v>72.97</v>
      </c>
      <c r="CO7" s="39">
        <v>73.260000000000005</v>
      </c>
      <c r="CP7" s="39">
        <v>73.11</v>
      </c>
      <c r="CQ7" s="39">
        <v>61.61</v>
      </c>
      <c r="CR7" s="39">
        <v>62.34</v>
      </c>
      <c r="CS7" s="39">
        <v>62.46</v>
      </c>
      <c r="CT7" s="39">
        <v>62.88</v>
      </c>
      <c r="CU7" s="39">
        <v>62.32</v>
      </c>
      <c r="CV7" s="39">
        <v>60.27</v>
      </c>
      <c r="CW7" s="39">
        <v>93.56</v>
      </c>
      <c r="CX7" s="39">
        <v>93.3</v>
      </c>
      <c r="CY7" s="39">
        <v>93.42</v>
      </c>
      <c r="CZ7" s="39">
        <v>93.69</v>
      </c>
      <c r="DA7" s="39">
        <v>93.47</v>
      </c>
      <c r="DB7" s="39">
        <v>90.23</v>
      </c>
      <c r="DC7" s="39">
        <v>90.15</v>
      </c>
      <c r="DD7" s="39">
        <v>90.62</v>
      </c>
      <c r="DE7" s="39">
        <v>90.13</v>
      </c>
      <c r="DF7" s="39">
        <v>90.19</v>
      </c>
      <c r="DG7" s="39">
        <v>89.92</v>
      </c>
      <c r="DH7" s="39">
        <v>48.47</v>
      </c>
      <c r="DI7" s="39">
        <v>49.63</v>
      </c>
      <c r="DJ7" s="39">
        <v>50.55</v>
      </c>
      <c r="DK7" s="39">
        <v>50.75</v>
      </c>
      <c r="DL7" s="39">
        <v>51.69</v>
      </c>
      <c r="DM7" s="39">
        <v>46.36</v>
      </c>
      <c r="DN7" s="39">
        <v>47.37</v>
      </c>
      <c r="DO7" s="39">
        <v>48.01</v>
      </c>
      <c r="DP7" s="39">
        <v>48.01</v>
      </c>
      <c r="DQ7" s="39">
        <v>48.86</v>
      </c>
      <c r="DR7" s="39">
        <v>48.85</v>
      </c>
      <c r="DS7" s="39">
        <v>18.55</v>
      </c>
      <c r="DT7" s="39">
        <v>18.809999999999999</v>
      </c>
      <c r="DU7" s="39">
        <v>19.52</v>
      </c>
      <c r="DV7" s="39">
        <v>20.59</v>
      </c>
      <c r="DW7" s="39">
        <v>22.08</v>
      </c>
      <c r="DX7" s="39">
        <v>13.57</v>
      </c>
      <c r="DY7" s="39">
        <v>14.27</v>
      </c>
      <c r="DZ7" s="39">
        <v>16.170000000000002</v>
      </c>
      <c r="EA7" s="39">
        <v>16.600000000000001</v>
      </c>
      <c r="EB7" s="39">
        <v>18.510000000000002</v>
      </c>
      <c r="EC7" s="39">
        <v>17.8</v>
      </c>
      <c r="ED7" s="39">
        <v>0.96</v>
      </c>
      <c r="EE7" s="39">
        <v>1.0900000000000001</v>
      </c>
      <c r="EF7" s="39">
        <v>0.93</v>
      </c>
      <c r="EG7" s="39">
        <v>1.1200000000000001</v>
      </c>
      <c r="EH7" s="39">
        <v>0.63</v>
      </c>
      <c r="EI7" s="39">
        <v>0.72</v>
      </c>
      <c r="EJ7" s="39">
        <v>0.67</v>
      </c>
      <c r="EK7" s="39">
        <v>0.67</v>
      </c>
      <c r="EL7" s="39">
        <v>0.65</v>
      </c>
      <c r="EM7" s="39">
        <v>0.7</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2020-02-13T11:01:23Z</cp:lastPrinted>
  <dcterms:created xsi:type="dcterms:W3CDTF">2019-12-05T04:18:37Z</dcterms:created>
  <dcterms:modified xsi:type="dcterms:W3CDTF">2025-03-24T00:35:34Z</dcterms:modified>
</cp:coreProperties>
</file>