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57B2B02F-284C-414D-903F-7CA3CF60C7E7}" xr6:coauthVersionLast="47" xr6:coauthVersionMax="47" xr10:uidLastSave="{00000000-0000-0000-0000-000000000000}"/>
  <workbookProtection workbookAlgorithmName="SHA-512" workbookHashValue="jgL+Hh27GkPWtPbvFiV0XD5+gNcvkvHbTLHCpxFzamt6ZAI3ZVOw5pD2ih0PQrhHleRyq31o9BAHH8y0LdGe4Q==" workbookSaltValue="dUUHCNZTYAItO+n1FL5GR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BB10" i="4"/>
  <c r="W10" i="4"/>
  <c r="P10" i="4"/>
  <c r="I10" i="4"/>
  <c r="B10" i="4"/>
  <c r="BB8" i="4"/>
  <c r="AT8" i="4"/>
  <c r="AD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<sst xmlns="http://schemas.openxmlformats.org/spreadsheetml/2006/main" count="220" uniqueCount="108">
  <si>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</si>
  <si>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</si>
  <si>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</si>
  <si>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</si>
  <si>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</si>
  <si>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</si>
  <si>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</si>
  <si>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</si>
  <si>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</si>
  <si>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</si>
  <si>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</si>
  <si>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</si>
  <si>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</si>
  <si>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</si>
  <si>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</si>
  <si>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</si>
  <si>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</si>
  <si>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</si>
  <si>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</si>
  <si>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</si>
  <si>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</si>
  <si>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</si>
  <si>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</si>
  <si>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</si>
  <si>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</si>
  <si>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</si>
  <si>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</si>
  <si>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</si>
  <si>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</si>
  <si>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</si>
  <si>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</si>
  <si>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</si>
  <si>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</si>
  <si>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</si>
  <si>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</si>
  <si>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</si>
  <si>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</si>
  <si>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</si>
  <si>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</si>
  <si>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</si>
  <si>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</si>
  <si>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</si>
  <si>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</si>
  <si>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</si>
  <si>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</si>
  <si>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</si>
  <si>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</si>
  <si>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</si>
  <si>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</si>
  <si>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</si>
  <si>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</si>
  <si>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</si>
  <si>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</si>
  <si>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</si>
  <si>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</si>
  <si>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</si>
  <si>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</si>
  <si>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</si>
  <si>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</si>
  <si>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</si>
  <si>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</si>
  <si>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</si>
  <si>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</si>
  <si>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</si>
  <si>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</si>
  <si>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</si>
  <si>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</si>
  <si>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</si>
  <si>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</si>
  <si>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</si>
  <si>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</si>
  <si>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</si>
  <si>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</si>
  <si>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</si>
  <si>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</si>
  <si>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</si>
  <si>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</si>
  <si>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</si>
  <si>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</si>
  <si>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</si>
  <si>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</si>
  <si>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</si>
  <si>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</si>
  <si>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</si>
  <si>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</si>
  <si>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</si>
  <si>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</si>
  <si>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</si>
  <si>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</si>
  <si>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</si>
  <si>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</si>
  <si>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</si>
  <si>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</si>
  <si>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</si>
  <si>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</si>
  <si>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</si>
  <si>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</si>
  <si>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</si>
  <si>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</si>
  <si>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</si>
  <si>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</si>
  <si>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</si>
  <si>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</si>
  <si>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</si>
  <si>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</si>
  <si>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関しては平成26年度以降、西町配水場を新設したことにより類似団体平均を下回っているが、全体の帳簿原価に対し西町配水場の減価償却費の割合が大きいため①有形固定資産減価償却率は5年連続上昇し、徐々に類似団体平均へ近づいており今後も上昇していくと見込まれる。
　また平成30年度は更新時期を迎えた管路の布設替を重点的に行なったことにより、③管路更新率は上昇し②管路経年化率は直近5年間で初めて減少する結果となり、耐用年数を迎えた老朽管を減少させることが出来た。
　しかし今後も耐用年数を迎える管路は増加していくため、平成29年度に策定した『経営戦略』内で計画したとおり重要給水管施設配水管路の整備を優先しながら老朽管の布設替を重点的に行っていく必要がある。</t>
    <rPh sb="2" eb="4">
      <t>ユウケイ</t>
    </rPh>
    <rPh sb="4" eb="6">
      <t>コテイ</t>
    </rPh>
    <rPh sb="6" eb="8">
      <t>シサン</t>
    </rPh>
    <rPh sb="8" eb="10">
      <t>ゲンカ</t>
    </rPh>
    <rPh sb="10" eb="12">
      <t>ショウキャク</t>
    </rPh>
    <rPh sb="12" eb="13">
      <t>リツ</t>
    </rPh>
    <rPh sb="14" eb="15">
      <t>カン</t>
    </rPh>
    <rPh sb="18" eb="20">
      <t>ヘイセイ</t>
    </rPh>
    <rPh sb="22" eb="24">
      <t>ネンド</t>
    </rPh>
    <rPh sb="24" eb="26">
      <t>イコウ</t>
    </rPh>
    <rPh sb="27" eb="28">
      <t>ニシ</t>
    </rPh>
    <rPh sb="28" eb="29">
      <t>マチ</t>
    </rPh>
    <rPh sb="29" eb="31">
      <t>ハイスイ</t>
    </rPh>
    <rPh sb="31" eb="32">
      <t>ジョウ</t>
    </rPh>
    <rPh sb="33" eb="35">
      <t>シンセツ</t>
    </rPh>
    <rPh sb="42" eb="44">
      <t>ルイジ</t>
    </rPh>
    <rPh sb="44" eb="46">
      <t>ダンタイ</t>
    </rPh>
    <rPh sb="46" eb="48">
      <t>ヘイキン</t>
    </rPh>
    <rPh sb="49" eb="51">
      <t>シタマワ</t>
    </rPh>
    <rPh sb="57" eb="59">
      <t>ゼンタイ</t>
    </rPh>
    <rPh sb="60" eb="62">
      <t>チョウボ</t>
    </rPh>
    <rPh sb="62" eb="64">
      <t>ゲンカ</t>
    </rPh>
    <rPh sb="65" eb="66">
      <t>タイ</t>
    </rPh>
    <rPh sb="67" eb="68">
      <t>ニシ</t>
    </rPh>
    <rPh sb="68" eb="69">
      <t>マチ</t>
    </rPh>
    <rPh sb="69" eb="71">
      <t>ハイスイ</t>
    </rPh>
    <rPh sb="71" eb="72">
      <t>ジョウ</t>
    </rPh>
    <rPh sb="73" eb="75">
      <t>ゲンカ</t>
    </rPh>
    <rPh sb="75" eb="77">
      <t>ショウキャク</t>
    </rPh>
    <rPh sb="77" eb="78">
      <t>ヒ</t>
    </rPh>
    <rPh sb="79" eb="81">
      <t>ワリアイ</t>
    </rPh>
    <rPh sb="82" eb="83">
      <t>オオ</t>
    </rPh>
    <rPh sb="88" eb="90">
      <t>ユウケイ</t>
    </rPh>
    <rPh sb="90" eb="92">
      <t>コテイ</t>
    </rPh>
    <rPh sb="92" eb="94">
      <t>シサン</t>
    </rPh>
    <rPh sb="94" eb="96">
      <t>ゲンカ</t>
    </rPh>
    <rPh sb="96" eb="98">
      <t>ショウキャク</t>
    </rPh>
    <rPh sb="98" eb="99">
      <t>リツ</t>
    </rPh>
    <rPh sb="101" eb="102">
      <t>ネン</t>
    </rPh>
    <rPh sb="102" eb="104">
      <t>レンゾク</t>
    </rPh>
    <rPh sb="104" eb="106">
      <t>ジョウショウ</t>
    </rPh>
    <rPh sb="108" eb="110">
      <t>ジョジョ</t>
    </rPh>
    <rPh sb="111" eb="113">
      <t>ルイジ</t>
    </rPh>
    <rPh sb="113" eb="115">
      <t>ダンタイ</t>
    </rPh>
    <rPh sb="115" eb="117">
      <t>ヘイキン</t>
    </rPh>
    <rPh sb="118" eb="119">
      <t>チカ</t>
    </rPh>
    <rPh sb="124" eb="126">
      <t>コンゴ</t>
    </rPh>
    <rPh sb="127" eb="129">
      <t>ジョウショウ</t>
    </rPh>
    <rPh sb="134" eb="136">
      <t>ミコ</t>
    </rPh>
    <rPh sb="144" eb="146">
      <t>ヘイセイ</t>
    </rPh>
    <rPh sb="148" eb="150">
      <t>ネンド</t>
    </rPh>
    <rPh sb="151" eb="153">
      <t>コウシン</t>
    </rPh>
    <rPh sb="153" eb="155">
      <t>ジキ</t>
    </rPh>
    <rPh sb="156" eb="157">
      <t>ムカ</t>
    </rPh>
    <rPh sb="159" eb="161">
      <t>カンロ</t>
    </rPh>
    <rPh sb="162" eb="164">
      <t>フセツ</t>
    </rPh>
    <rPh sb="164" eb="165">
      <t>カ</t>
    </rPh>
    <rPh sb="166" eb="169">
      <t>ジュウテンテキ</t>
    </rPh>
    <rPh sb="170" eb="171">
      <t>オコ</t>
    </rPh>
    <rPh sb="181" eb="183">
      <t>カンロ</t>
    </rPh>
    <rPh sb="183" eb="185">
      <t>コウシン</t>
    </rPh>
    <rPh sb="185" eb="186">
      <t>リツ</t>
    </rPh>
    <rPh sb="187" eb="189">
      <t>ジョウショウ</t>
    </rPh>
    <rPh sb="191" eb="193">
      <t>カンロ</t>
    </rPh>
    <rPh sb="193" eb="195">
      <t>ケイネン</t>
    </rPh>
    <rPh sb="195" eb="196">
      <t>カ</t>
    </rPh>
    <rPh sb="196" eb="197">
      <t>リツ</t>
    </rPh>
    <rPh sb="198" eb="200">
      <t>チョッキン</t>
    </rPh>
    <rPh sb="201" eb="203">
      <t>ネンカン</t>
    </rPh>
    <rPh sb="204" eb="205">
      <t>ハジ</t>
    </rPh>
    <rPh sb="207" eb="209">
      <t>ゲンショウ</t>
    </rPh>
    <rPh sb="211" eb="213">
      <t>ケッカ</t>
    </rPh>
    <rPh sb="217" eb="219">
      <t>タイヨウ</t>
    </rPh>
    <rPh sb="219" eb="221">
      <t>ネンスウ</t>
    </rPh>
    <rPh sb="222" eb="223">
      <t>ムカ</t>
    </rPh>
    <rPh sb="225" eb="227">
      <t>ロウキュウ</t>
    </rPh>
    <rPh sb="227" eb="228">
      <t>カン</t>
    </rPh>
    <rPh sb="229" eb="231">
      <t>ゲンショウ</t>
    </rPh>
    <rPh sb="237" eb="239">
      <t>デキ</t>
    </rPh>
    <rPh sb="246" eb="248">
      <t>コンゴ</t>
    </rPh>
    <rPh sb="249" eb="251">
      <t>タイヨウ</t>
    </rPh>
    <rPh sb="251" eb="253">
      <t>ネンスウ</t>
    </rPh>
    <rPh sb="254" eb="255">
      <t>ムカ</t>
    </rPh>
    <rPh sb="257" eb="259">
      <t>カンロ</t>
    </rPh>
    <rPh sb="260" eb="262">
      <t>ゾウカ</t>
    </rPh>
    <rPh sb="269" eb="271">
      <t>ヘイセイ</t>
    </rPh>
    <rPh sb="273" eb="274">
      <t>ネン</t>
    </rPh>
    <rPh sb="274" eb="275">
      <t>ド</t>
    </rPh>
    <rPh sb="276" eb="278">
      <t>サクテイ</t>
    </rPh>
    <rPh sb="281" eb="283">
      <t>ケイエイ</t>
    </rPh>
    <rPh sb="283" eb="285">
      <t>センリャク</t>
    </rPh>
    <rPh sb="286" eb="287">
      <t>ウチ</t>
    </rPh>
    <rPh sb="288" eb="290">
      <t>ケイカク</t>
    </rPh>
    <rPh sb="295" eb="297">
      <t>ジュウヨウ</t>
    </rPh>
    <rPh sb="297" eb="299">
      <t>キュウスイ</t>
    </rPh>
    <rPh sb="299" eb="300">
      <t>カン</t>
    </rPh>
    <rPh sb="300" eb="302">
      <t>シセツ</t>
    </rPh>
    <rPh sb="302" eb="304">
      <t>ハイスイ</t>
    </rPh>
    <rPh sb="304" eb="306">
      <t>カンロ</t>
    </rPh>
    <rPh sb="307" eb="309">
      <t>セイビ</t>
    </rPh>
    <rPh sb="310" eb="312">
      <t>ユウセン</t>
    </rPh>
    <rPh sb="316" eb="318">
      <t>ロウキュウ</t>
    </rPh>
    <rPh sb="318" eb="319">
      <t>カン</t>
    </rPh>
    <rPh sb="320" eb="322">
      <t>フセツ</t>
    </rPh>
    <rPh sb="322" eb="323">
      <t>カ</t>
    </rPh>
    <rPh sb="324" eb="326">
      <t>ジュウテン</t>
    </rPh>
    <rPh sb="326" eb="327">
      <t>テキ</t>
    </rPh>
    <rPh sb="328" eb="329">
      <t>オコナ</t>
    </rPh>
    <rPh sb="333" eb="335">
      <t>ヒツヨウ</t>
    </rPh>
    <phoneticPr fontId="4"/>
  </si>
  <si>
    <r>
      <t>　①経常収支比率は類似団体平均値を下回っているものの継続的に100％を超えており、また②累積欠損比率も継続して0％であるため健全な経営が出来ている。しかし、類似団体平均との比率差は平成28年度を境に減価償却費、資産減耗費の費用増加により徐々に大きくなっており、今後も健全経営を続けていくためには更なる費用の削減や管路や設備への投資財源確保の見直しをする必要がある。
　</t>
    </r>
    <r>
      <rPr>
        <sz val="10"/>
        <rFont val="ＭＳ ゴシック"/>
        <family val="3"/>
        <charset val="128"/>
      </rPr>
      <t>③流動比率は平成28年度を境に年度を跨ぐ支払が増加したため減少しているが、依然として類似団体平均を上回っている。</t>
    </r>
    <r>
      <rPr>
        <sz val="10"/>
        <color theme="1"/>
        <rFont val="ＭＳ ゴシック"/>
        <family val="3"/>
        <charset val="128"/>
      </rPr>
      <t>また、④企業債残高対給水収益比率も1年間の給水収益で負債を全額支払可能であり、短期的な支払能力だけではなく、長期的にも支払能力があり財務のバランスは健全であるといえる。
　⑤料金回収率は平成28年度を境に①経常収支比率が減少した理由と同様で減価償却費や資産減耗費が増加したことにより⑥給水原価が増加し当該値は減少しているが、直近3年間において類似団体平均を上回っている。これは少ない費用で多くの給水収益を計上出来ているということであり、当市水道事業の経営が健全であることを表している。要因としては継続的に①経常収支比率が高いことや、継続的な漏水調査の成果としての⑧有収率の上昇が挙げられる。
　一方で⑦施設利用率は平成26年度以降、類似団体平均を大きく下回っている。しかしこれは配水場新設により1日の配水能力が増加したためであり、平成29年度に策定された｢経営戦略｣において令和10年度に浄水場を廃止して県営水道から受水のみとすることが決定しているため、比率は最適化される予定である。</t>
    </r>
    <rPh sb="2" eb="4">
      <t>ケイジョウ</t>
    </rPh>
    <rPh sb="4" eb="6">
      <t>シュウシ</t>
    </rPh>
    <rPh sb="6" eb="8">
      <t>ヒリツ</t>
    </rPh>
    <rPh sb="9" eb="11">
      <t>ルイジ</t>
    </rPh>
    <rPh sb="11" eb="13">
      <t>ダンタイ</t>
    </rPh>
    <rPh sb="13" eb="16">
      <t>ヘイキンチ</t>
    </rPh>
    <rPh sb="17" eb="19">
      <t>シタマワ</t>
    </rPh>
    <rPh sb="26" eb="29">
      <t>ケイゾクテキ</t>
    </rPh>
    <rPh sb="35" eb="36">
      <t>コ</t>
    </rPh>
    <rPh sb="44" eb="46">
      <t>ルイセキ</t>
    </rPh>
    <rPh sb="46" eb="48">
      <t>ケッソン</t>
    </rPh>
    <rPh sb="48" eb="50">
      <t>ヒリツ</t>
    </rPh>
    <rPh sb="51" eb="53">
      <t>ケイゾク</t>
    </rPh>
    <rPh sb="62" eb="64">
      <t>ケンゼン</t>
    </rPh>
    <rPh sb="65" eb="67">
      <t>ケイエイ</t>
    </rPh>
    <rPh sb="68" eb="70">
      <t>デキ</t>
    </rPh>
    <rPh sb="78" eb="80">
      <t>ルイジ</t>
    </rPh>
    <rPh sb="80" eb="82">
      <t>ダンタイ</t>
    </rPh>
    <rPh sb="82" eb="84">
      <t>ヘイキン</t>
    </rPh>
    <rPh sb="86" eb="88">
      <t>ヒリツ</t>
    </rPh>
    <rPh sb="88" eb="89">
      <t>サ</t>
    </rPh>
    <rPh sb="90" eb="92">
      <t>ヘイセイ</t>
    </rPh>
    <rPh sb="94" eb="96">
      <t>ネンド</t>
    </rPh>
    <rPh sb="97" eb="98">
      <t>サカイ</t>
    </rPh>
    <rPh sb="99" eb="101">
      <t>ゲンカ</t>
    </rPh>
    <rPh sb="101" eb="103">
      <t>ショウキャク</t>
    </rPh>
    <rPh sb="103" eb="104">
      <t>ヒ</t>
    </rPh>
    <rPh sb="105" eb="107">
      <t>シサン</t>
    </rPh>
    <rPh sb="107" eb="109">
      <t>ゲンモウ</t>
    </rPh>
    <rPh sb="109" eb="110">
      <t>ヒ</t>
    </rPh>
    <rPh sb="111" eb="113">
      <t>ヒヨウ</t>
    </rPh>
    <rPh sb="113" eb="115">
      <t>ゾウカ</t>
    </rPh>
    <rPh sb="118" eb="120">
      <t>ジョジョ</t>
    </rPh>
    <rPh sb="121" eb="122">
      <t>オオ</t>
    </rPh>
    <rPh sb="130" eb="132">
      <t>コンゴ</t>
    </rPh>
    <rPh sb="133" eb="135">
      <t>ケンゼン</t>
    </rPh>
    <rPh sb="135" eb="137">
      <t>ケイエイ</t>
    </rPh>
    <rPh sb="138" eb="139">
      <t>ツヅ</t>
    </rPh>
    <rPh sb="147" eb="148">
      <t>サラ</t>
    </rPh>
    <rPh sb="150" eb="152">
      <t>ヒヨウ</t>
    </rPh>
    <rPh sb="153" eb="155">
      <t>サクゲン</t>
    </rPh>
    <rPh sb="156" eb="158">
      <t>カンロ</t>
    </rPh>
    <rPh sb="159" eb="161">
      <t>セツビ</t>
    </rPh>
    <rPh sb="163" eb="165">
      <t>トウシ</t>
    </rPh>
    <rPh sb="165" eb="167">
      <t>ザイゲン</t>
    </rPh>
    <rPh sb="167" eb="169">
      <t>カクホ</t>
    </rPh>
    <rPh sb="170" eb="172">
      <t>ミナオ</t>
    </rPh>
    <rPh sb="176" eb="178">
      <t>ヒツヨウ</t>
    </rPh>
    <rPh sb="185" eb="187">
      <t>リュウドウ</t>
    </rPh>
    <rPh sb="187" eb="189">
      <t>ヒリツ</t>
    </rPh>
    <rPh sb="190" eb="192">
      <t>ヘイセイ</t>
    </rPh>
    <rPh sb="194" eb="196">
      <t>ネンド</t>
    </rPh>
    <rPh sb="197" eb="198">
      <t>サカイ</t>
    </rPh>
    <rPh sb="199" eb="201">
      <t>ネンド</t>
    </rPh>
    <rPh sb="202" eb="203">
      <t>マタ</t>
    </rPh>
    <rPh sb="204" eb="206">
      <t>シハライ</t>
    </rPh>
    <rPh sb="207" eb="209">
      <t>ゾウカ</t>
    </rPh>
    <rPh sb="213" eb="215">
      <t>ゲンショウ</t>
    </rPh>
    <rPh sb="221" eb="223">
      <t>イゼン</t>
    </rPh>
    <rPh sb="226" eb="228">
      <t>ルイジ</t>
    </rPh>
    <rPh sb="228" eb="230">
      <t>ダンタイ</t>
    </rPh>
    <rPh sb="230" eb="232">
      <t>ヘイキン</t>
    </rPh>
    <rPh sb="233" eb="235">
      <t>ウワマワ</t>
    </rPh>
    <rPh sb="244" eb="246">
      <t>キギョウ</t>
    </rPh>
    <rPh sb="246" eb="247">
      <t>サイ</t>
    </rPh>
    <rPh sb="247" eb="249">
      <t>ザンダカ</t>
    </rPh>
    <rPh sb="249" eb="250">
      <t>タイ</t>
    </rPh>
    <rPh sb="250" eb="252">
      <t>キュウスイ</t>
    </rPh>
    <rPh sb="252" eb="254">
      <t>シュウエキ</t>
    </rPh>
    <rPh sb="254" eb="256">
      <t>ヒリツ</t>
    </rPh>
    <rPh sb="258" eb="260">
      <t>ネンカン</t>
    </rPh>
    <rPh sb="261" eb="263">
      <t>キュウスイ</t>
    </rPh>
    <rPh sb="263" eb="265">
      <t>シュウエキ</t>
    </rPh>
    <rPh sb="266" eb="268">
      <t>フサイ</t>
    </rPh>
    <rPh sb="269" eb="271">
      <t>ゼンガク</t>
    </rPh>
    <rPh sb="271" eb="273">
      <t>シハラ</t>
    </rPh>
    <rPh sb="273" eb="275">
      <t>カノウ</t>
    </rPh>
    <rPh sb="279" eb="282">
      <t>タンキテキ</t>
    </rPh>
    <rPh sb="283" eb="285">
      <t>シハライ</t>
    </rPh>
    <rPh sb="285" eb="287">
      <t>ノウリョク</t>
    </rPh>
    <rPh sb="294" eb="297">
      <t>チョウキテキ</t>
    </rPh>
    <rPh sb="299" eb="301">
      <t>シハライ</t>
    </rPh>
    <rPh sb="301" eb="303">
      <t>ノウリョク</t>
    </rPh>
    <rPh sb="306" eb="308">
      <t>ザイム</t>
    </rPh>
    <rPh sb="314" eb="316">
      <t>ケンゼン</t>
    </rPh>
    <rPh sb="327" eb="329">
      <t>リョウキン</t>
    </rPh>
    <rPh sb="329" eb="331">
      <t>カイシュウ</t>
    </rPh>
    <rPh sb="331" eb="332">
      <t>リツ</t>
    </rPh>
    <rPh sb="333" eb="335">
      <t>ヘイセイ</t>
    </rPh>
    <rPh sb="337" eb="339">
      <t>ネンド</t>
    </rPh>
    <rPh sb="340" eb="341">
      <t>サカイ</t>
    </rPh>
    <rPh sb="343" eb="345">
      <t>ケイジョウ</t>
    </rPh>
    <rPh sb="345" eb="347">
      <t>シュウシ</t>
    </rPh>
    <rPh sb="347" eb="349">
      <t>ヒリツ</t>
    </rPh>
    <rPh sb="350" eb="352">
      <t>ゲンショウ</t>
    </rPh>
    <rPh sb="354" eb="356">
      <t>リユウ</t>
    </rPh>
    <rPh sb="357" eb="359">
      <t>ドウヨウ</t>
    </rPh>
    <rPh sb="362" eb="365">
      <t>ショウキャクヒ</t>
    </rPh>
    <rPh sb="366" eb="368">
      <t>シサン</t>
    </rPh>
    <rPh sb="368" eb="370">
      <t>ゲンモウ</t>
    </rPh>
    <rPh sb="370" eb="371">
      <t>ヒ</t>
    </rPh>
    <rPh sb="372" eb="374">
      <t>ゾウカ</t>
    </rPh>
    <rPh sb="382" eb="384">
      <t>キュウスイ</t>
    </rPh>
    <rPh sb="384" eb="386">
      <t>ゲンカ</t>
    </rPh>
    <rPh sb="387" eb="389">
      <t>ゾウカ</t>
    </rPh>
    <rPh sb="390" eb="392">
      <t>トウガイ</t>
    </rPh>
    <rPh sb="392" eb="393">
      <t>チ</t>
    </rPh>
    <rPh sb="394" eb="396">
      <t>ゲンショウ</t>
    </rPh>
    <rPh sb="402" eb="404">
      <t>チョッキン</t>
    </rPh>
    <rPh sb="405" eb="407">
      <t>ネンカン</t>
    </rPh>
    <rPh sb="411" eb="413">
      <t>ルイジ</t>
    </rPh>
    <rPh sb="413" eb="415">
      <t>ダンタイ</t>
    </rPh>
    <rPh sb="415" eb="417">
      <t>ヘイキン</t>
    </rPh>
    <rPh sb="418" eb="420">
      <t>ウワマワ</t>
    </rPh>
    <rPh sb="428" eb="429">
      <t>スク</t>
    </rPh>
    <rPh sb="431" eb="433">
      <t>ヒヨウ</t>
    </rPh>
    <rPh sb="434" eb="435">
      <t>オオ</t>
    </rPh>
    <rPh sb="437" eb="439">
      <t>キュウスイ</t>
    </rPh>
    <rPh sb="439" eb="441">
      <t>シュウエキ</t>
    </rPh>
    <rPh sb="442" eb="446">
      <t>ケイジョウデキ</t>
    </rPh>
    <rPh sb="458" eb="460">
      <t>トウシ</t>
    </rPh>
    <rPh sb="460" eb="462">
      <t>スイドウ</t>
    </rPh>
    <rPh sb="462" eb="464">
      <t>ジギョウ</t>
    </rPh>
    <rPh sb="465" eb="467">
      <t>ケイエイ</t>
    </rPh>
    <rPh sb="468" eb="470">
      <t>ケンゼン</t>
    </rPh>
    <rPh sb="476" eb="477">
      <t>アラワ</t>
    </rPh>
    <rPh sb="482" eb="484">
      <t>ヨウイン</t>
    </rPh>
    <rPh sb="488" eb="491">
      <t>ケイゾクテキ</t>
    </rPh>
    <rPh sb="493" eb="495">
      <t>ケイジョウ</t>
    </rPh>
    <rPh sb="495" eb="497">
      <t>シュウシ</t>
    </rPh>
    <rPh sb="497" eb="499">
      <t>ヒリツ</t>
    </rPh>
    <rPh sb="500" eb="501">
      <t>タカ</t>
    </rPh>
    <rPh sb="506" eb="509">
      <t>ケイゾクテキ</t>
    </rPh>
    <rPh sb="510" eb="512">
      <t>ロウスイ</t>
    </rPh>
    <rPh sb="512" eb="514">
      <t>チョウサ</t>
    </rPh>
    <rPh sb="515" eb="517">
      <t>セイカ</t>
    </rPh>
    <rPh sb="522" eb="523">
      <t>ユウ</t>
    </rPh>
    <rPh sb="523" eb="525">
      <t>シュウリツ</t>
    </rPh>
    <rPh sb="526" eb="528">
      <t>ジョウショウ</t>
    </rPh>
    <rPh sb="529" eb="530">
      <t>ア</t>
    </rPh>
    <rPh sb="538" eb="540">
      <t>イッポウ</t>
    </rPh>
    <rPh sb="542" eb="544">
      <t>シセツ</t>
    </rPh>
    <rPh sb="544" eb="547">
      <t>リヨウリツ</t>
    </rPh>
    <rPh sb="548" eb="550">
      <t>ヘイセイ</t>
    </rPh>
    <rPh sb="552" eb="553">
      <t>ネン</t>
    </rPh>
    <rPh sb="553" eb="554">
      <t>ド</t>
    </rPh>
    <rPh sb="554" eb="556">
      <t>イコウ</t>
    </rPh>
    <rPh sb="557" eb="559">
      <t>ルイジ</t>
    </rPh>
    <rPh sb="559" eb="561">
      <t>ダンタイ</t>
    </rPh>
    <rPh sb="561" eb="563">
      <t>ヘイキン</t>
    </rPh>
    <rPh sb="564" eb="565">
      <t>オオ</t>
    </rPh>
    <rPh sb="567" eb="569">
      <t>シタマワ</t>
    </rPh>
    <rPh sb="580" eb="582">
      <t>ハイスイ</t>
    </rPh>
    <rPh sb="582" eb="583">
      <t>ジョウ</t>
    </rPh>
    <rPh sb="583" eb="585">
      <t>シンセツ</t>
    </rPh>
    <rPh sb="589" eb="590">
      <t>ニチ</t>
    </rPh>
    <rPh sb="591" eb="593">
      <t>ハイスイ</t>
    </rPh>
    <rPh sb="593" eb="595">
      <t>ノウリョク</t>
    </rPh>
    <rPh sb="596" eb="598">
      <t>ゾウカ</t>
    </rPh>
    <rPh sb="606" eb="608">
      <t>ヘイセイ</t>
    </rPh>
    <rPh sb="610" eb="612">
      <t>ネンド</t>
    </rPh>
    <rPh sb="613" eb="615">
      <t>サクテイ</t>
    </rPh>
    <rPh sb="619" eb="621">
      <t>ケイエイ</t>
    </rPh>
    <rPh sb="621" eb="623">
      <t>センリャク</t>
    </rPh>
    <rPh sb="628" eb="629">
      <t>レイ</t>
    </rPh>
    <rPh sb="629" eb="630">
      <t>ワ</t>
    </rPh>
    <rPh sb="632" eb="634">
      <t>ネンド</t>
    </rPh>
    <rPh sb="635" eb="638">
      <t>ジョウスイジョウ</t>
    </rPh>
    <rPh sb="639" eb="641">
      <t>ハイシ</t>
    </rPh>
    <rPh sb="643" eb="645">
      <t>ケンエイ</t>
    </rPh>
    <rPh sb="645" eb="647">
      <t>スイドウ</t>
    </rPh>
    <phoneticPr fontId="4"/>
  </si>
  <si>
    <t>　現在のところ健全な経営が出来ているが、将来的に人口減少に伴い給水収益は減少し、また費用に関しては管路更新率上昇のための耐用年数を迎えた老朽管の布設替工事や、災害に備えた重要施設配水管路の整備は急務であり収入減、費用増が見込まれる。
　このような状況に対応するために、知立市水道事業として平成29年度に策定した『経営戦略』に基づき、将来の給水収益予想や企業債借入計画などをもとに財源試算をより明確化するとともに、管路や水道施設の更新計画などをもとに投資試算を行い、今後も収入と支出のバランスのとれた経営の健全化に努める必要がある。
　令和4年度経営戦略見直し予定。</t>
    <rPh sb="1" eb="3">
      <t>ゲンザイ</t>
    </rPh>
    <rPh sb="7" eb="9">
      <t>ケンゼン</t>
    </rPh>
    <rPh sb="10" eb="12">
      <t>ケイエイ</t>
    </rPh>
    <rPh sb="13" eb="15">
      <t>デキ</t>
    </rPh>
    <rPh sb="20" eb="23">
      <t>ショウライテキ</t>
    </rPh>
    <rPh sb="24" eb="26">
      <t>ジンコウ</t>
    </rPh>
    <rPh sb="26" eb="28">
      <t>ゲンショウ</t>
    </rPh>
    <rPh sb="29" eb="30">
      <t>トモナ</t>
    </rPh>
    <rPh sb="31" eb="33">
      <t>キュウスイ</t>
    </rPh>
    <rPh sb="33" eb="35">
      <t>シュウエキ</t>
    </rPh>
    <rPh sb="36" eb="38">
      <t>ゲンショウ</t>
    </rPh>
    <rPh sb="42" eb="44">
      <t>ヒヨウ</t>
    </rPh>
    <rPh sb="45" eb="46">
      <t>カン</t>
    </rPh>
    <rPh sb="49" eb="51">
      <t>カンロ</t>
    </rPh>
    <rPh sb="51" eb="53">
      <t>コウシン</t>
    </rPh>
    <rPh sb="53" eb="54">
      <t>リツ</t>
    </rPh>
    <rPh sb="54" eb="56">
      <t>ジョウショウ</t>
    </rPh>
    <rPh sb="60" eb="62">
      <t>タイヨウ</t>
    </rPh>
    <rPh sb="62" eb="64">
      <t>ネンスウ</t>
    </rPh>
    <rPh sb="65" eb="66">
      <t>ムカ</t>
    </rPh>
    <rPh sb="68" eb="70">
      <t>ロウキュウ</t>
    </rPh>
    <rPh sb="70" eb="71">
      <t>カン</t>
    </rPh>
    <rPh sb="72" eb="74">
      <t>フセツ</t>
    </rPh>
    <rPh sb="74" eb="75">
      <t>カ</t>
    </rPh>
    <rPh sb="75" eb="77">
      <t>コウジ</t>
    </rPh>
    <rPh sb="79" eb="81">
      <t>サイガイ</t>
    </rPh>
    <rPh sb="82" eb="83">
      <t>ソナ</t>
    </rPh>
    <rPh sb="85" eb="87">
      <t>ジュウヨウ</t>
    </rPh>
    <rPh sb="87" eb="89">
      <t>シセツ</t>
    </rPh>
    <rPh sb="89" eb="91">
      <t>ハイスイ</t>
    </rPh>
    <rPh sb="91" eb="93">
      <t>カンロ</t>
    </rPh>
    <rPh sb="94" eb="96">
      <t>セイビ</t>
    </rPh>
    <rPh sb="97" eb="99">
      <t>キュウム</t>
    </rPh>
    <rPh sb="110" eb="112">
      <t>ミコ</t>
    </rPh>
    <rPh sb="123" eb="125">
      <t>ジョウキョウ</t>
    </rPh>
    <rPh sb="126" eb="128">
      <t>タイオウ</t>
    </rPh>
    <rPh sb="134" eb="137">
      <t>チリュウシ</t>
    </rPh>
    <rPh sb="137" eb="139">
      <t>スイドウ</t>
    </rPh>
    <rPh sb="139" eb="141">
      <t>ジギョウ</t>
    </rPh>
    <rPh sb="162" eb="163">
      <t>モト</t>
    </rPh>
    <rPh sb="166" eb="168">
      <t>ショウライ</t>
    </rPh>
    <rPh sb="169" eb="171">
      <t>キュウスイ</t>
    </rPh>
    <rPh sb="171" eb="173">
      <t>シュウエキ</t>
    </rPh>
    <rPh sb="173" eb="175">
      <t>ヨソウ</t>
    </rPh>
    <rPh sb="176" eb="178">
      <t>キギョウ</t>
    </rPh>
    <rPh sb="178" eb="179">
      <t>サイ</t>
    </rPh>
    <rPh sb="179" eb="181">
      <t>カリイレ</t>
    </rPh>
    <rPh sb="181" eb="183">
      <t>ケイカク</t>
    </rPh>
    <rPh sb="189" eb="191">
      <t>ザイゲン</t>
    </rPh>
    <rPh sb="191" eb="193">
      <t>シサン</t>
    </rPh>
    <rPh sb="196" eb="199">
      <t>メイカクカ</t>
    </rPh>
    <rPh sb="206" eb="208">
      <t>カンロ</t>
    </rPh>
    <rPh sb="209" eb="211">
      <t>スイドウ</t>
    </rPh>
    <rPh sb="211" eb="213">
      <t>シセツ</t>
    </rPh>
    <rPh sb="214" eb="216">
      <t>コウシン</t>
    </rPh>
    <rPh sb="216" eb="218">
      <t>ケイカク</t>
    </rPh>
    <rPh sb="224" eb="226">
      <t>トウシ</t>
    </rPh>
    <rPh sb="226" eb="228">
      <t>シサン</t>
    </rPh>
    <rPh sb="229" eb="230">
      <t>オコナ</t>
    </rPh>
    <rPh sb="232" eb="234">
      <t>コンゴ</t>
    </rPh>
    <rPh sb="235" eb="237">
      <t>シュウニュウ</t>
    </rPh>
    <rPh sb="238" eb="240">
      <t>シシュツ</t>
    </rPh>
    <rPh sb="249" eb="251">
      <t>ケイエイ</t>
    </rPh>
    <rPh sb="252" eb="255">
      <t>ケンゼンカ</t>
    </rPh>
    <rPh sb="256" eb="257">
      <t>ツト</t>
    </rPh>
    <rPh sb="259" eb="261">
      <t>ヒツヨウ</t>
    </rPh>
    <rPh sb="267" eb="268">
      <t>レイ</t>
    </rPh>
    <rPh sb="268" eb="269">
      <t>ワ</t>
    </rPh>
    <rPh sb="270" eb="272">
      <t>ネンド</t>
    </rPh>
    <rPh sb="272" eb="274">
      <t>ケイエイ</t>
    </rPh>
    <rPh sb="274" eb="276">
      <t>センリャク</t>
    </rPh>
    <rPh sb="276" eb="278">
      <t>ミナオ</t>
    </rPh>
    <rPh sb="279" eb="2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</si>
</sst>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0.57999999999999996</c:v>
                </c:pt>
                <c:pt idx="2">
                  <c:v>1.03</c:v>
                </c:pt>
                <c:pt idx="3">
                  <c:v>0.51</c:v>
                </c:pt>
                <c:pt idx="4">
                  <c:v>0.91</c:v>
                </c:pt>
              </c:numCache>
            </c:numRef>
          </c:val>
          <c:extLst>
            <c:ext xmlns:c16="http://schemas.microsoft.com/office/drawing/2014/chart" uri="{C3380CC4-5D6E-409C-BE32-E72D297353CC}">
              <c16:uniqueId val="{00000000-7112-43F4-825B-2620354C6900}"/>
            </c:ext>
          </c:extLst>
        </c:ser>
        <c:dLbls>
          <c:showLegendKey val="0"/>
          <c:showVal val="0"/>
          <c:showCatName val="0"/>
          <c:showSerName val="0"/>
          <c:showPercent val="0"/>
          <c:showBubbleSize val="0"/>
        </c:dLbls>
        <c:gapWidth val="150"/>
        <c:axId val="206861424"/>
        <c:axId val="20686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112-43F4-825B-2620354C6900}"/>
            </c:ext>
          </c:extLst>
        </c:ser>
        <c:dLbls>
          <c:showLegendKey val="0"/>
          <c:showVal val="0"/>
          <c:showCatName val="0"/>
          <c:showSerName val="0"/>
          <c:showPercent val="0"/>
          <c:showBubbleSize val="0"/>
        </c:dLbls>
        <c:marker val="1"/>
        <c:smooth val="0"/>
        <c:axId val="206861424"/>
        <c:axId val="206861808"/>
      </c:lineChart>
      <c:dateAx>
        <c:axId val="206861424"/>
        <c:scaling>
          <c:orientation val="minMax"/>
        </c:scaling>
        <c:delete val="1"/>
        <c:axPos val="b"/>
        <c:numFmt formatCode="ge" sourceLinked="1"/>
        <c:majorTickMark val="none"/>
        <c:minorTickMark val="none"/>
        <c:tickLblPos val="none"/>
        <c:crossAx val="206861808"/>
        <c:crosses val="autoZero"/>
        <c:auto val="1"/>
        <c:lblOffset val="100"/>
        <c:baseTimeUnit val="years"/>
      </c:dateAx>
      <c:valAx>
        <c:axId val="20686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54.94</c:v>
                </c:pt>
                <c:pt idx="1">
                  <c:v>54.47</c:v>
                </c:pt>
                <c:pt idx="2">
                  <c:v>53.99</c:v>
                </c:pt>
                <c:pt idx="3">
                  <c:v>53.92</c:v>
                </c:pt>
                <c:pt idx="4">
                  <c:v>54.36</c:v>
                </c:pt>
              </c:numCache>
            </c:numRef>
          </c:val>
          <c:extLst>
            <c:ext xmlns:c16="http://schemas.microsoft.com/office/drawing/2014/chart" uri="{C3380CC4-5D6E-409C-BE32-E72D297353CC}">
              <c16:uniqueId val="{00000000-C6FC-4F62-8628-7E81A4AE6FA2}"/>
            </c:ext>
          </c:extLst>
        </c:ser>
        <c:dLbls>
          <c:showLegendKey val="0"/>
          <c:showVal val="0"/>
          <c:showCatName val="0"/>
          <c:showSerName val="0"/>
          <c:showPercent val="0"/>
          <c:showBubbleSize val="0"/>
        </c:dLbls>
        <c:gapWidth val="150"/>
        <c:axId val="206743296"/>
        <c:axId val="2072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6FC-4F62-8628-7E81A4AE6FA2}"/>
            </c:ext>
          </c:extLst>
        </c:ser>
        <c:dLbls>
          <c:showLegendKey val="0"/>
          <c:showVal val="0"/>
          <c:showCatName val="0"/>
          <c:showSerName val="0"/>
          <c:showPercent val="0"/>
          <c:showBubbleSize val="0"/>
        </c:dLbls>
        <c:marker val="1"/>
        <c:smooth val="0"/>
        <c:axId val="206743296"/>
        <c:axId val="207226360"/>
      </c:lineChart>
      <c:dateAx>
        <c:axId val="206743296"/>
        <c:scaling>
          <c:orientation val="minMax"/>
        </c:scaling>
        <c:delete val="1"/>
        <c:axPos val="b"/>
        <c:numFmt formatCode="ge" sourceLinked="1"/>
        <c:majorTickMark val="none"/>
        <c:minorTickMark val="none"/>
        <c:tickLblPos val="none"/>
        <c:crossAx val="207226360"/>
        <c:crosses val="autoZero"/>
        <c:auto val="1"/>
        <c:lblOffset val="100"/>
        <c:baseTimeUnit val="years"/>
      </c:dateAx>
      <c:valAx>
        <c:axId val="20722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c:v>
                </c:pt>
                <c:pt idx="1">
                  <c:v>94.89</c:v>
                </c:pt>
                <c:pt idx="2">
                  <c:v>97.15</c:v>
                </c:pt>
                <c:pt idx="3">
                  <c:v>97.54</c:v>
                </c:pt>
                <c:pt idx="4">
                  <c:v>96.94</c:v>
                </c:pt>
              </c:numCache>
            </c:numRef>
          </c:val>
          <c:extLst>
            <c:ext xmlns:c16="http://schemas.microsoft.com/office/drawing/2014/chart" uri="{C3380CC4-5D6E-409C-BE32-E72D297353CC}">
              <c16:uniqueId val="{00000000-2EA5-439A-A0C5-47CC73F4FBD7}"/>
            </c:ext>
          </c:extLst>
        </c:ser>
        <c:dLbls>
          <c:showLegendKey val="0"/>
          <c:showVal val="0"/>
          <c:showCatName val="0"/>
          <c:showSerName val="0"/>
          <c:showPercent val="0"/>
          <c:showBubbleSize val="0"/>
        </c:dLbls>
        <c:gapWidth val="150"/>
        <c:axId val="208063464"/>
        <c:axId val="20806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EA5-439A-A0C5-47CC73F4FBD7}"/>
            </c:ext>
          </c:extLst>
        </c:ser>
        <c:dLbls>
          <c:showLegendKey val="0"/>
          <c:showVal val="0"/>
          <c:showCatName val="0"/>
          <c:showSerName val="0"/>
          <c:showPercent val="0"/>
          <c:showBubbleSize val="0"/>
        </c:dLbls>
        <c:marker val="1"/>
        <c:smooth val="0"/>
        <c:axId val="208063464"/>
        <c:axId val="208063856"/>
      </c:lineChart>
      <c:dateAx>
        <c:axId val="208063464"/>
        <c:scaling>
          <c:orientation val="minMax"/>
        </c:scaling>
        <c:delete val="1"/>
        <c:axPos val="b"/>
        <c:numFmt formatCode="ge" sourceLinked="1"/>
        <c:majorTickMark val="none"/>
        <c:minorTickMark val="none"/>
        <c:tickLblPos val="none"/>
        <c:crossAx val="208063856"/>
        <c:crosses val="autoZero"/>
        <c:auto val="1"/>
        <c:lblOffset val="100"/>
        <c:baseTimeUnit val="years"/>
      </c:dateAx>
      <c:valAx>
        <c:axId val="20806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106.71</c:v>
                </c:pt>
                <c:pt idx="1">
                  <c:v>107.88</c:v>
                </c:pt>
                <c:pt idx="2">
                  <c:v>112.04</c:v>
                </c:pt>
                <c:pt idx="3">
                  <c:v>109.94</c:v>
                </c:pt>
                <c:pt idx="4">
                  <c:v>107.99</c:v>
                </c:pt>
              </c:numCache>
            </c:numRef>
          </c:val>
          <c:extLst>
            <c:ext xmlns:c16="http://schemas.microsoft.com/office/drawing/2014/chart" uri="{C3380CC4-5D6E-409C-BE32-E72D297353CC}">
              <c16:uniqueId val="{00000000-98AD-4678-B3D8-33DE7025D409}"/>
            </c:ext>
          </c:extLst>
        </c:ser>
        <c:dLbls>
          <c:showLegendKey val="0"/>
          <c:showVal val="0"/>
          <c:showCatName val="0"/>
          <c:showSerName val="0"/>
          <c:showPercent val="0"/>
          <c:showBubbleSize val="0"/>
        </c:dLbls>
        <c:gapWidth val="150"/>
        <c:axId val="206998616"/>
        <c:axId val="20699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8AD-4678-B3D8-33DE7025D409}"/>
            </c:ext>
          </c:extLst>
        </c:ser>
        <c:dLbls>
          <c:showLegendKey val="0"/>
          <c:showVal val="0"/>
          <c:showCatName val="0"/>
          <c:showSerName val="0"/>
          <c:showPercent val="0"/>
          <c:showBubbleSize val="0"/>
        </c:dLbls>
        <c:marker val="1"/>
        <c:smooth val="0"/>
        <c:axId val="206998616"/>
        <c:axId val="206999000"/>
      </c:lineChart>
      <c:dateAx>
        <c:axId val="206998616"/>
        <c:scaling>
          <c:orientation val="minMax"/>
        </c:scaling>
        <c:delete val="1"/>
        <c:axPos val="b"/>
        <c:numFmt formatCode="ge" sourceLinked="1"/>
        <c:majorTickMark val="none"/>
        <c:minorTickMark val="none"/>
        <c:tickLblPos val="none"/>
        <c:crossAx val="206999000"/>
        <c:crosses val="autoZero"/>
        <c:auto val="1"/>
        <c:lblOffset val="100"/>
        <c:baseTimeUnit val="years"/>
      </c:dateAx>
      <c:valAx>
        <c:axId val="206999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9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39.17</c:v>
                </c:pt>
                <c:pt idx="1">
                  <c:v>40.69</c:v>
                </c:pt>
                <c:pt idx="2">
                  <c:v>41.76</c:v>
                </c:pt>
                <c:pt idx="3">
                  <c:v>42.17</c:v>
                </c:pt>
                <c:pt idx="4">
                  <c:v>43.14</c:v>
                </c:pt>
              </c:numCache>
            </c:numRef>
          </c:val>
          <c:extLst>
            <c:ext xmlns:c16="http://schemas.microsoft.com/office/drawing/2014/chart" uri="{C3380CC4-5D6E-409C-BE32-E72D297353CC}">
              <c16:uniqueId val="{00000000-FB12-4BAE-8117-187F4B8B1F06}"/>
            </c:ext>
          </c:extLst>
        </c:ser>
        <c:dLbls>
          <c:showLegendKey val="0"/>
          <c:showVal val="0"/>
          <c:showCatName val="0"/>
          <c:showSerName val="0"/>
          <c:showPercent val="0"/>
          <c:showBubbleSize val="0"/>
        </c:dLbls>
        <c:gapWidth val="150"/>
        <c:axId val="206674096"/>
        <c:axId val="20667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FB12-4BAE-8117-187F4B8B1F06}"/>
            </c:ext>
          </c:extLst>
        </c:ser>
        <c:dLbls>
          <c:showLegendKey val="0"/>
          <c:showVal val="0"/>
          <c:showCatName val="0"/>
          <c:showSerName val="0"/>
          <c:showPercent val="0"/>
          <c:showBubbleSize val="0"/>
        </c:dLbls>
        <c:marker val="1"/>
        <c:smooth val="0"/>
        <c:axId val="206674096"/>
        <c:axId val="206674480"/>
      </c:lineChart>
      <c:dateAx>
        <c:axId val="206674096"/>
        <c:scaling>
          <c:orientation val="minMax"/>
        </c:scaling>
        <c:delete val="1"/>
        <c:axPos val="b"/>
        <c:numFmt formatCode="ge" sourceLinked="1"/>
        <c:majorTickMark val="none"/>
        <c:minorTickMark val="none"/>
        <c:tickLblPos val="none"/>
        <c:crossAx val="206674480"/>
        <c:crosses val="autoZero"/>
        <c:auto val="1"/>
        <c:lblOffset val="100"/>
        <c:baseTimeUnit val="years"/>
      </c:dateAx>
      <c:valAx>
        <c:axId val="20667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18.2</c:v>
                </c:pt>
                <c:pt idx="1">
                  <c:v>19.28</c:v>
                </c:pt>
                <c:pt idx="2">
                  <c:v>21.72</c:v>
                </c:pt>
                <c:pt idx="3">
                  <c:v>22.94</c:v>
                </c:pt>
                <c:pt idx="4">
                  <c:v>21.53</c:v>
                </c:pt>
              </c:numCache>
            </c:numRef>
          </c:val>
          <c:extLst>
            <c:ext xmlns:c16="http://schemas.microsoft.com/office/drawing/2014/chart" uri="{C3380CC4-5D6E-409C-BE32-E72D297353CC}">
              <c16:uniqueId val="{00000000-D91F-44BB-9C2B-FCD4EAAB46F0}"/>
            </c:ext>
          </c:extLst>
        </c:ser>
        <c:dLbls>
          <c:showLegendKey val="0"/>
          <c:showVal val="0"/>
          <c:showCatName val="0"/>
          <c:showSerName val="0"/>
          <c:showPercent val="0"/>
          <c:showBubbleSize val="0"/>
        </c:dLbls>
        <c:gapWidth val="150"/>
        <c:axId val="206142064"/>
        <c:axId val="20614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91F-44BB-9C2B-FCD4EAAB46F0}"/>
            </c:ext>
          </c:extLst>
        </c:ser>
        <c:dLbls>
          <c:showLegendKey val="0"/>
          <c:showVal val="0"/>
          <c:showCatName val="0"/>
          <c:showSerName val="0"/>
          <c:showPercent val="0"/>
          <c:showBubbleSize val="0"/>
        </c:dLbls>
        <c:marker val="1"/>
        <c:smooth val="0"/>
        <c:axId val="206142064"/>
        <c:axId val="206142456"/>
      </c:lineChart>
      <c:dateAx>
        <c:axId val="206142064"/>
        <c:scaling>
          <c:orientation val="minMax"/>
        </c:scaling>
        <c:delete val="1"/>
        <c:axPos val="b"/>
        <c:numFmt formatCode="ge" sourceLinked="1"/>
        <c:majorTickMark val="none"/>
        <c:minorTickMark val="none"/>
        <c:tickLblPos val="none"/>
        <c:crossAx val="206142456"/>
        <c:crosses val="autoZero"/>
        <c:auto val="1"/>
        <c:lblOffset val="100"/>
        <c:baseTimeUnit val="years"/>
      </c:dateAx>
      <c:valAx>
        <c:axId val="20614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4-4263-92FB-37A09402A632}"/>
            </c:ext>
          </c:extLst>
        </c:ser>
        <c:dLbls>
          <c:showLegendKey val="0"/>
          <c:showVal val="0"/>
          <c:showCatName val="0"/>
          <c:showSerName val="0"/>
          <c:showPercent val="0"/>
          <c:showBubbleSize val="0"/>
        </c:dLbls>
        <c:gapWidth val="150"/>
        <c:axId val="206143632"/>
        <c:axId val="20614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394-4263-92FB-37A09402A632}"/>
            </c:ext>
          </c:extLst>
        </c:ser>
        <c:dLbls>
          <c:showLegendKey val="0"/>
          <c:showVal val="0"/>
          <c:showCatName val="0"/>
          <c:showSerName val="0"/>
          <c:showPercent val="0"/>
          <c:showBubbleSize val="0"/>
        </c:dLbls>
        <c:marker val="1"/>
        <c:smooth val="0"/>
        <c:axId val="206143632"/>
        <c:axId val="206144024"/>
      </c:lineChart>
      <c:dateAx>
        <c:axId val="206143632"/>
        <c:scaling>
          <c:orientation val="minMax"/>
        </c:scaling>
        <c:delete val="1"/>
        <c:axPos val="b"/>
        <c:numFmt formatCode="ge" sourceLinked="1"/>
        <c:majorTickMark val="none"/>
        <c:minorTickMark val="none"/>
        <c:tickLblPos val="none"/>
        <c:crossAx val="206144024"/>
        <c:crosses val="autoZero"/>
        <c:auto val="1"/>
        <c:lblOffset val="100"/>
        <c:baseTimeUnit val="years"/>
      </c:dateAx>
      <c:valAx>
        <c:axId val="20614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1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973.99</c:v>
                </c:pt>
                <c:pt idx="1">
                  <c:v>1093.3599999999999</c:v>
                </c:pt>
                <c:pt idx="2">
                  <c:v>1156.04</c:v>
                </c:pt>
                <c:pt idx="3">
                  <c:v>589.41</c:v>
                </c:pt>
                <c:pt idx="4">
                  <c:v>624.59</c:v>
                </c:pt>
              </c:numCache>
            </c:numRef>
          </c:val>
          <c:extLst>
            <c:ext xmlns:c16="http://schemas.microsoft.com/office/drawing/2014/chart" uri="{C3380CC4-5D6E-409C-BE32-E72D297353CC}">
              <c16:uniqueId val="{00000000-8333-47BA-90E5-3300A93481AA}"/>
            </c:ext>
          </c:extLst>
        </c:ser>
        <c:dLbls>
          <c:showLegendKey val="0"/>
          <c:showVal val="0"/>
          <c:showCatName val="0"/>
          <c:showSerName val="0"/>
          <c:showPercent val="0"/>
          <c:showBubbleSize val="0"/>
        </c:dLbls>
        <c:gapWidth val="150"/>
        <c:axId val="206743688"/>
        <c:axId val="2067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333-47BA-90E5-3300A93481AA}"/>
            </c:ext>
          </c:extLst>
        </c:ser>
        <c:dLbls>
          <c:showLegendKey val="0"/>
          <c:showVal val="0"/>
          <c:showCatName val="0"/>
          <c:showSerName val="0"/>
          <c:showPercent val="0"/>
          <c:showBubbleSize val="0"/>
        </c:dLbls>
        <c:marker val="1"/>
        <c:smooth val="0"/>
        <c:axId val="206743688"/>
        <c:axId val="206744080"/>
      </c:lineChart>
      <c:dateAx>
        <c:axId val="206743688"/>
        <c:scaling>
          <c:orientation val="minMax"/>
        </c:scaling>
        <c:delete val="1"/>
        <c:axPos val="b"/>
        <c:numFmt formatCode="ge" sourceLinked="1"/>
        <c:majorTickMark val="none"/>
        <c:minorTickMark val="none"/>
        <c:tickLblPos val="none"/>
        <c:crossAx val="206744080"/>
        <c:crosses val="autoZero"/>
        <c:auto val="1"/>
        <c:lblOffset val="100"/>
        <c:baseTimeUnit val="years"/>
      </c:dateAx>
      <c:valAx>
        <c:axId val="20674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4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127.53</c:v>
                </c:pt>
                <c:pt idx="1">
                  <c:v>125.65</c:v>
                </c:pt>
                <c:pt idx="2">
                  <c:v>120.66</c:v>
                </c:pt>
                <c:pt idx="3">
                  <c:v>118.69</c:v>
                </c:pt>
                <c:pt idx="4">
                  <c:v>112.91</c:v>
                </c:pt>
              </c:numCache>
            </c:numRef>
          </c:val>
          <c:extLst>
            <c:ext xmlns:c16="http://schemas.microsoft.com/office/drawing/2014/chart" uri="{C3380CC4-5D6E-409C-BE32-E72D297353CC}">
              <c16:uniqueId val="{00000000-EE69-484B-AAC5-0057FEFFE148}"/>
            </c:ext>
          </c:extLst>
        </c:ser>
        <c:dLbls>
          <c:showLegendKey val="0"/>
          <c:showVal val="0"/>
          <c:showCatName val="0"/>
          <c:showSerName val="0"/>
          <c:showPercent val="0"/>
          <c:showBubbleSize val="0"/>
        </c:dLbls>
        <c:gapWidth val="150"/>
        <c:axId val="206745256"/>
        <c:axId val="2072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E69-484B-AAC5-0057FEFFE148}"/>
            </c:ext>
          </c:extLst>
        </c:ser>
        <c:dLbls>
          <c:showLegendKey val="0"/>
          <c:showVal val="0"/>
          <c:showCatName val="0"/>
          <c:showSerName val="0"/>
          <c:showPercent val="0"/>
          <c:showBubbleSize val="0"/>
        </c:dLbls>
        <c:marker val="1"/>
        <c:smooth val="0"/>
        <c:axId val="206745256"/>
        <c:axId val="207223616"/>
      </c:lineChart>
      <c:dateAx>
        <c:axId val="206745256"/>
        <c:scaling>
          <c:orientation val="minMax"/>
        </c:scaling>
        <c:delete val="1"/>
        <c:axPos val="b"/>
        <c:numFmt formatCode="ge" sourceLinked="1"/>
        <c:majorTickMark val="none"/>
        <c:minorTickMark val="none"/>
        <c:tickLblPos val="none"/>
        <c:crossAx val="207223616"/>
        <c:crosses val="autoZero"/>
        <c:auto val="1"/>
        <c:lblOffset val="100"/>
        <c:baseTimeUnit val="years"/>
      </c:dateAx>
      <c:valAx>
        <c:axId val="20722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104.35</c:v>
                </c:pt>
                <c:pt idx="1">
                  <c:v>105.09</c:v>
                </c:pt>
                <c:pt idx="2">
                  <c:v>109.64</c:v>
                </c:pt>
                <c:pt idx="3">
                  <c:v>107.19</c:v>
                </c:pt>
                <c:pt idx="4">
                  <c:v>105.38</c:v>
                </c:pt>
              </c:numCache>
            </c:numRef>
          </c:val>
          <c:extLst>
            <c:ext xmlns:c16="http://schemas.microsoft.com/office/drawing/2014/chart" uri="{C3380CC4-5D6E-409C-BE32-E72D297353CC}">
              <c16:uniqueId val="{00000000-60EF-42A7-A11E-08DD93A6F8B0}"/>
            </c:ext>
          </c:extLst>
        </c:ser>
        <c:dLbls>
          <c:showLegendKey val="0"/>
          <c:showVal val="0"/>
          <c:showCatName val="0"/>
          <c:showSerName val="0"/>
          <c:showPercent val="0"/>
          <c:showBubbleSize val="0"/>
        </c:dLbls>
        <c:gapWidth val="150"/>
        <c:axId val="207224792"/>
        <c:axId val="2072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60EF-42A7-A11E-08DD93A6F8B0}"/>
            </c:ext>
          </c:extLst>
        </c:ser>
        <c:dLbls>
          <c:showLegendKey val="0"/>
          <c:showVal val="0"/>
          <c:showCatName val="0"/>
          <c:showSerName val="0"/>
          <c:showPercent val="0"/>
          <c:showBubbleSize val="0"/>
        </c:dLbls>
        <c:marker val="1"/>
        <c:smooth val="0"/>
        <c:axId val="207224792"/>
        <c:axId val="207225184"/>
      </c:lineChart>
      <c:dateAx>
        <c:axId val="207224792"/>
        <c:scaling>
          <c:orientation val="minMax"/>
        </c:scaling>
        <c:delete val="1"/>
        <c:axPos val="b"/>
        <c:numFmt formatCode="ge" sourceLinked="1"/>
        <c:majorTickMark val="none"/>
        <c:minorTickMark val="none"/>
        <c:tickLblPos val="none"/>
        <c:crossAx val="207225184"/>
        <c:crosses val="autoZero"/>
        <c:auto val="1"/>
        <c:lblOffset val="100"/>
        <c:baseTimeUnit val="years"/>
      </c:dateAx>
      <c:valAx>
        <c:axId val="2072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142.58000000000001</c:v>
                </c:pt>
                <c:pt idx="1">
                  <c:v>141.59</c:v>
                </c:pt>
                <c:pt idx="2">
                  <c:v>135.88</c:v>
                </c:pt>
                <c:pt idx="3">
                  <c:v>139.63</c:v>
                </c:pt>
                <c:pt idx="4">
                  <c:v>142.65</c:v>
                </c:pt>
              </c:numCache>
            </c:numRef>
          </c:val>
          <c:extLst>
            <c:ext xmlns:c16="http://schemas.microsoft.com/office/drawing/2014/chart" uri="{C3380CC4-5D6E-409C-BE32-E72D297353CC}">
              <c16:uniqueId val="{00000000-A2C9-4367-B728-6BE496436F01}"/>
            </c:ext>
          </c:extLst>
        </c:ser>
        <c:dLbls>
          <c:showLegendKey val="0"/>
          <c:showVal val="0"/>
          <c:showCatName val="0"/>
          <c:showSerName val="0"/>
          <c:showPercent val="0"/>
          <c:showBubbleSize val="0"/>
        </c:dLbls>
        <c:gapWidth val="150"/>
        <c:axId val="206742904"/>
        <c:axId val="20674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2C9-4367-B728-6BE496436F01}"/>
            </c:ext>
          </c:extLst>
        </c:ser>
        <c:dLbls>
          <c:showLegendKey val="0"/>
          <c:showVal val="0"/>
          <c:showCatName val="0"/>
          <c:showSerName val="0"/>
          <c:showPercent val="0"/>
          <c:showBubbleSize val="0"/>
        </c:dLbls>
        <c:marker val="1"/>
        <c:smooth val="0"/>
        <c:axId val="206742904"/>
        <c:axId val="206742512"/>
      </c:lineChart>
      <c:dateAx>
        <c:axId val="206742904"/>
        <c:scaling>
          <c:orientation val="minMax"/>
        </c:scaling>
        <c:delete val="1"/>
        <c:axPos val="b"/>
        <c:numFmt formatCode="ge" sourceLinked="1"/>
        <c:majorTickMark val="none"/>
        <c:minorTickMark val="none"/>
        <c:tickLblPos val="none"/>
        <c:crossAx val="206742512"/>
        <c:crosses val="autoZero"/>
        <c:auto val="1"/>
        <c:lblOffset val="100"/>
        <c:baseTimeUnit val="years"/>
      </c:dateAx>
      <c:valAx>
        <c:axId val="2067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知立市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72459</v>
      </c>
      <c r="AM8" s="60"/>
      <c r="AN8" s="60"/>
      <c r="AO8" s="60"/>
      <c r="AP8" s="60"/>
      <c r="AQ8" s="60"/>
      <c r="AR8" s="60"/>
      <c r="AS8" s="60"/>
      <c r="AT8" s="51">
        <f>データ!$S$6</f>
        <v>16.309999999999999</v>
      </c>
      <c r="AU8" s="52"/>
      <c r="AV8" s="52"/>
      <c r="AW8" s="52"/>
      <c r="AX8" s="52"/>
      <c r="AY8" s="52"/>
      <c r="AZ8" s="52"/>
      <c r="BA8" s="52"/>
      <c r="BB8" s="53">
        <f>データ!$T$6</f>
        <v>4442.6099999999997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85.62</v>
      </c>
      <c r="J10" s="52"/>
      <c r="K10" s="52"/>
      <c r="L10" s="52"/>
      <c r="M10" s="52"/>
      <c r="N10" s="52"/>
      <c r="O10" s="63"/>
      <c r="P10" s="53">
        <f>データ!$P$6</f>
        <v>99.71</v>
      </c>
      <c r="Q10" s="53"/>
      <c r="R10" s="53"/>
      <c r="S10" s="53"/>
      <c r="T10" s="53"/>
      <c r="U10" s="53"/>
      <c r="V10" s="53"/>
      <c r="W10" s="60">
        <f>データ!$Q$6</f>
        <v>2365</v>
      </c>
      <c r="X10" s="60"/>
      <c r="Y10" s="60"/>
      <c r="Z10" s="60"/>
      <c r="AA10" s="60"/>
      <c r="AB10" s="60"/>
      <c r="AC10" s="60"/>
      <c r="AD10" s="2"/>
      <c r="AE10" s="2"/>
      <c r="AF10" s="2"/>
      <c r="AG10" s="2"/>
      <c r="AH10" s="4"/>
      <c r="AI10" s="4"/>
      <c r="AJ10" s="4"/>
      <c r="AK10" s="4"/>
      <c r="AL10" s="60">
        <f>データ!$U$6</f>
        <v>72252</v>
      </c>
      <c r="AM10" s="60"/>
      <c r="AN10" s="60"/>
      <c r="AO10" s="60"/>
      <c r="AP10" s="60"/>
      <c r="AQ10" s="60"/>
      <c r="AR10" s="60"/>
      <c r="AS10" s="60"/>
      <c r="AT10" s="51">
        <f>データ!$V$6</f>
        <v>16.309999999999999</v>
      </c>
      <c r="AU10" s="52"/>
      <c r="AV10" s="52"/>
      <c r="AW10" s="52"/>
      <c r="AX10" s="52"/>
      <c r="AY10" s="52"/>
      <c r="AZ10" s="52"/>
      <c r="BA10" s="52"/>
      <c r="BB10" s="53">
        <f>データ!$W$6</f>
        <v>4429.92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tjx+oWPmsTxLGcj+dSatx0L8nqh7tR7VrinWVrzR4FXv++UNXs3CSRTBvkrB5sUa65zilJX6MQjujNjJU6fw==" saltValue="Ly+tVVWYDEDYWd6M7n9XE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232254</v>
      </c>
      <c r="D6" s="34">
        <f t="shared" si="3"/>
        <v>46</v>
      </c>
      <c r="E6" s="34">
        <f t="shared" si="3"/>
        <v>1</v>
      </c>
      <c r="F6" s="34">
        <f t="shared" si="3"/>
        <v>0</v>
      </c>
      <c r="G6" s="34">
        <f t="shared" si="3"/>
        <v>1</v>
      </c>
      <c r="H6" s="34" t="str">
        <f t="shared" si="3"/>
        <v>愛知県　知立市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85.62</v>
      </c>
      <c r="P6" s="35">
        <f t="shared" si="3"/>
        <v>99.71</v>
      </c>
      <c r="Q6" s="35">
        <f t="shared" si="3"/>
        <v>2365</v>
      </c>
      <c r="R6" s="35">
        <f t="shared" si="3"/>
        <v>72459</v>
      </c>
      <c r="S6" s="35">
        <f t="shared" si="3"/>
        <v>16.309999999999999</v>
      </c>
      <c r="T6" s="35">
        <f t="shared" si="3"/>
        <v>4442.6099999999997</v>
      </c>
      <c r="U6" s="35">
        <f t="shared" si="3"/>
        <v>72252</v>
      </c>
      <c r="V6" s="35">
        <f t="shared" si="3"/>
        <v>16.309999999999999</v>
      </c>
      <c r="W6" s="35">
        <f t="shared" si="3"/>
        <v>4429.92</v>
      </c>
      <c r="X6" s="36">
        <f>IF(X7="",NA(),X7)</f>
        <v>106.71</v>
      </c>
      <c r="Y6" s="36">
        <f t="shared" ref="Y6:AG6" si="4">IF(Y7="",NA(),Y7)</f>
        <v>107.88</v>
      </c>
      <c r="Z6" s="36">
        <f t="shared" si="4"/>
        <v>112.04</v>
      </c>
      <c r="AA6" s="36">
        <f t="shared" si="4"/>
        <v>109.94</v>
      </c>
      <c r="AB6" s="36">
        <f t="shared" si="4"/>
        <v>107.99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973.99</v>
      </c>
      <c r="AU6" s="36">
        <f t="shared" ref="AU6:BC6" si="6">IF(AU7="",NA(),AU7)</f>
        <v>1093.3599999999999</v>
      </c>
      <c r="AV6" s="36">
        <f t="shared" si="6"/>
        <v>1156.04</v>
      </c>
      <c r="AW6" s="36">
        <f t="shared" si="6"/>
        <v>589.41</v>
      </c>
      <c r="AX6" s="36">
        <f t="shared" si="6"/>
        <v>624.59</v>
      </c>
      <c r="AY6" s="36">
        <f t="shared" si="6"/>
        <v>335.95</v>
      </c>
      <c r="AZ6" s="36">
        <f t="shared" si="6"/>
        <v>346.59</v>
      </c>
      <c r="BA6" s="36">
        <f t="shared" si="6"/>
        <v>357.82</v>
      </c>
      <c r="BB6" s="36">
        <f t="shared" si="6"/>
        <v>355.5</v>
      </c>
      <c r="BC6" s="36">
        <f t="shared" si="6"/>
        <v>349.83</v>
      </c>
      <c r="BD6" s="35" t="str">
        <f>IF(BD7="","",IF(BD7="-","【-】","【"&amp;SUBSTITUTE(TEXT(BD7,"#,##0.00"),"-","△")&amp;"】"))</f>
        <v>【261.93】</v>
      </c>
      <c r="BE6" s="36">
        <f>IF(BE7="",NA(),BE7)</f>
        <v>127.53</v>
      </c>
      <c r="BF6" s="36">
        <f t="shared" ref="BF6:BN6" si="7">IF(BF7="",NA(),BF7)</f>
        <v>125.65</v>
      </c>
      <c r="BG6" s="36">
        <f t="shared" si="7"/>
        <v>120.66</v>
      </c>
      <c r="BH6" s="36">
        <f t="shared" si="7"/>
        <v>118.69</v>
      </c>
      <c r="BI6" s="36">
        <f t="shared" si="7"/>
        <v>112.91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104.35</v>
      </c>
      <c r="BQ6" s="36">
        <f t="shared" ref="BQ6:BY6" si="8">IF(BQ7="",NA(),BQ7)</f>
        <v>105.09</v>
      </c>
      <c r="BR6" s="36">
        <f t="shared" si="8"/>
        <v>109.64</v>
      </c>
      <c r="BS6" s="36">
        <f t="shared" si="8"/>
        <v>107.19</v>
      </c>
      <c r="BT6" s="36">
        <f t="shared" si="8"/>
        <v>105.38</v>
      </c>
      <c r="BU6" s="36">
        <f t="shared" si="8"/>
        <v>105.21</v>
      </c>
      <c r="BV6" s="36">
        <f t="shared" si="8"/>
        <v>105.71</v>
      </c>
      <c r="BW6" s="36">
        <f t="shared" si="8"/>
        <v>106.01</v>
      </c>
      <c r="BX6" s="36">
        <f t="shared" si="8"/>
        <v>104.57</v>
      </c>
      <c r="BY6" s="36">
        <f t="shared" si="8"/>
        <v>103.54</v>
      </c>
      <c r="BZ6" s="35" t="str">
        <f>IF(BZ7="","",IF(BZ7="-","【-】","【"&amp;SUBSTITUTE(TEXT(BZ7,"#,##0.00"),"-","△")&amp;"】"))</f>
        <v>【103.91】</v>
      </c>
      <c r="CA6" s="36">
        <f>IF(CA7="",NA(),CA7)</f>
        <v>142.58000000000001</v>
      </c>
      <c r="CB6" s="36">
        <f t="shared" ref="CB6:CJ6" si="9">IF(CB7="",NA(),CB7)</f>
        <v>141.59</v>
      </c>
      <c r="CC6" s="36">
        <f t="shared" si="9"/>
        <v>135.88</v>
      </c>
      <c r="CD6" s="36">
        <f t="shared" si="9"/>
        <v>139.63</v>
      </c>
      <c r="CE6" s="36">
        <f t="shared" si="9"/>
        <v>142.65</v>
      </c>
      <c r="CF6" s="36">
        <f t="shared" si="9"/>
        <v>162.59</v>
      </c>
      <c r="CG6" s="36">
        <f t="shared" si="9"/>
        <v>162.15</v>
      </c>
      <c r="CH6" s="36">
        <f t="shared" si="9"/>
        <v>162.24</v>
      </c>
      <c r="CI6" s="36">
        <f t="shared" si="9"/>
        <v>165.47</v>
      </c>
      <c r="CJ6" s="36">
        <f t="shared" si="9"/>
        <v>167.46</v>
      </c>
      <c r="CK6" s="35" t="str">
        <f>IF(CK7="","",IF(CK7="-","【-】","【"&amp;SUBSTITUTE(TEXT(CK7,"#,##0.00"),"-","△")&amp;"】"))</f>
        <v>【167.11】</v>
      </c>
      <c r="CL6" s="36">
        <f>IF(CL7="",NA(),CL7)</f>
        <v>54.94</v>
      </c>
      <c r="CM6" s="36">
        <f t="shared" ref="CM6:CU6" si="10">IF(CM7="",NA(),CM7)</f>
        <v>54.47</v>
      </c>
      <c r="CN6" s="36">
        <f t="shared" si="10"/>
        <v>53.99</v>
      </c>
      <c r="CO6" s="36">
        <f t="shared" si="10"/>
        <v>53.92</v>
      </c>
      <c r="CP6" s="36">
        <f t="shared" si="10"/>
        <v>54.36</v>
      </c>
      <c r="CQ6" s="36">
        <f t="shared" si="10"/>
        <v>59.17</v>
      </c>
      <c r="CR6" s="36">
        <f t="shared" si="10"/>
        <v>59.34</v>
      </c>
      <c r="CS6" s="36">
        <f t="shared" si="10"/>
        <v>59.11</v>
      </c>
      <c r="CT6" s="36">
        <f t="shared" si="10"/>
        <v>59.74</v>
      </c>
      <c r="CU6" s="36">
        <f t="shared" si="10"/>
        <v>59.46</v>
      </c>
      <c r="CV6" s="35" t="str">
        <f>IF(CV7="","",IF(CV7="-","【-】","【"&amp;SUBSTITUTE(TEXT(CV7,"#,##0.00"),"-","△")&amp;"】"))</f>
        <v>【60.27】</v>
      </c>
      <c r="CW6" s="36">
        <f>IF(CW7="",NA(),CW7)</f>
        <v>93.9</v>
      </c>
      <c r="CX6" s="36">
        <f t="shared" ref="CX6:DF6" si="11">IF(CX7="",NA(),CX7)</f>
        <v>94.89</v>
      </c>
      <c r="CY6" s="36">
        <f t="shared" si="11"/>
        <v>97.15</v>
      </c>
      <c r="CZ6" s="36">
        <f t="shared" si="11"/>
        <v>97.54</v>
      </c>
      <c r="DA6" s="36">
        <f t="shared" si="11"/>
        <v>96.94</v>
      </c>
      <c r="DB6" s="36">
        <f t="shared" si="11"/>
        <v>87.6</v>
      </c>
      <c r="DC6" s="36">
        <f t="shared" si="11"/>
        <v>87.74</v>
      </c>
      <c r="DD6" s="36">
        <f t="shared" si="11"/>
        <v>87.91</v>
      </c>
      <c r="DE6" s="36">
        <f t="shared" si="11"/>
        <v>87.28</v>
      </c>
      <c r="DF6" s="36">
        <f t="shared" si="11"/>
        <v>87.41</v>
      </c>
      <c r="DG6" s="35" t="str">
        <f>IF(DG7="","",IF(DG7="-","【-】","【"&amp;SUBSTITUTE(TEXT(DG7,"#,##0.00"),"-","△")&amp;"】"))</f>
        <v>【89.92】</v>
      </c>
      <c r="DH6" s="36">
        <f>IF(DH7="",NA(),DH7)</f>
        <v>39.17</v>
      </c>
      <c r="DI6" s="36">
        <f t="shared" ref="DI6:DQ6" si="12">IF(DI7="",NA(),DI7)</f>
        <v>40.69</v>
      </c>
      <c r="DJ6" s="36">
        <f t="shared" si="12"/>
        <v>41.76</v>
      </c>
      <c r="DK6" s="36">
        <f t="shared" si="12"/>
        <v>42.17</v>
      </c>
      <c r="DL6" s="36">
        <f t="shared" si="12"/>
        <v>43.14</v>
      </c>
      <c r="DM6" s="36">
        <f t="shared" si="12"/>
        <v>45.25</v>
      </c>
      <c r="DN6" s="36">
        <f t="shared" si="12"/>
        <v>46.27</v>
      </c>
      <c r="DO6" s="36">
        <f t="shared" si="12"/>
        <v>46.88</v>
      </c>
      <c r="DP6" s="36">
        <f t="shared" si="12"/>
        <v>46.94</v>
      </c>
      <c r="DQ6" s="36">
        <f t="shared" si="12"/>
        <v>47.62</v>
      </c>
      <c r="DR6" s="35" t="str">
        <f>IF(DR7="","",IF(DR7="-","【-】","【"&amp;SUBSTITUTE(TEXT(DR7,"#,##0.00"),"-","△")&amp;"】"))</f>
        <v>【48.85】</v>
      </c>
      <c r="DS6" s="36">
        <f>IF(DS7="",NA(),DS7)</f>
        <v>18.2</v>
      </c>
      <c r="DT6" s="36">
        <f t="shared" ref="DT6:EB6" si="13">IF(DT7="",NA(),DT7)</f>
        <v>19.28</v>
      </c>
      <c r="DU6" s="36">
        <f t="shared" si="13"/>
        <v>21.72</v>
      </c>
      <c r="DV6" s="36">
        <f t="shared" si="13"/>
        <v>22.94</v>
      </c>
      <c r="DW6" s="36">
        <f t="shared" si="13"/>
        <v>21.53</v>
      </c>
      <c r="DX6" s="36">
        <f t="shared" si="13"/>
        <v>10.71</v>
      </c>
      <c r="DY6" s="36">
        <f t="shared" si="13"/>
        <v>10.93</v>
      </c>
      <c r="DZ6" s="36">
        <f t="shared" si="13"/>
        <v>13.39</v>
      </c>
      <c r="EA6" s="36">
        <f t="shared" si="13"/>
        <v>14.48</v>
      </c>
      <c r="EB6" s="36">
        <f t="shared" si="13"/>
        <v>16.27</v>
      </c>
      <c r="EC6" s="35" t="str">
        <f>IF(EC7="","",IF(EC7="-","【-】","【"&amp;SUBSTITUTE(TEXT(EC7,"#,##0.00"),"-","△")&amp;"】"))</f>
        <v>【17.80】</v>
      </c>
      <c r="ED6" s="36">
        <f>IF(ED7="",NA(),ED7)</f>
        <v>0.47</v>
      </c>
      <c r="EE6" s="36">
        <f t="shared" ref="EE6:EM6" si="14">IF(EE7="",NA(),EE7)</f>
        <v>0.57999999999999996</v>
      </c>
      <c r="EF6" s="36">
        <f t="shared" si="14"/>
        <v>1.03</v>
      </c>
      <c r="EG6" s="36">
        <f t="shared" si="14"/>
        <v>0.51</v>
      </c>
      <c r="EH6" s="36">
        <f t="shared" si="14"/>
        <v>0.91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232254</v>
      </c>
      <c r="D7" s="38">
        <v>46</v>
      </c>
      <c r="E7" s="38">
        <v>1</v>
      </c>
      <c r="F7" s="38">
        <v>0</v>
      </c>
      <c r="G7" s="38">
        <v>1</v>
      </c>
      <c r="H7" s="38" t="s">
        <v>93</v>
      </c>
      <c r="I7" s="38" t="s">
        <v>94</v>
      </c>
      <c r="J7" s="38" t="s">
        <v>95</v>
      </c>
      <c r="K7" s="38" t="s">
        <v>96</v>
      </c>
      <c r="L7" s="38" t="s">
        <v>97</v>
      </c>
      <c r="M7" s="38" t="s">
        <v>98</v>
      </c>
      <c r="N7" s="39" t="s">
        <v>99</v>
      </c>
      <c r="O7" s="39">
        <v>85.62</v>
      </c>
      <c r="P7" s="39">
        <v>99.71</v>
      </c>
      <c r="Q7" s="39">
        <v>2365</v>
      </c>
      <c r="R7" s="39">
        <v>72459</v>
      </c>
      <c r="S7" s="39">
        <v>16.309999999999999</v>
      </c>
      <c r="T7" s="39">
        <v>4442.6099999999997</v>
      </c>
      <c r="U7" s="39">
        <v>72252</v>
      </c>
      <c r="V7" s="39">
        <v>16.309999999999999</v>
      </c>
      <c r="W7" s="39">
        <v>4429.92</v>
      </c>
      <c r="X7" s="39">
        <v>106.71</v>
      </c>
      <c r="Y7" s="39">
        <v>107.88</v>
      </c>
      <c r="Z7" s="39">
        <v>112.04</v>
      </c>
      <c r="AA7" s="39">
        <v>109.94</v>
      </c>
      <c r="AB7" s="39">
        <v>107.99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973.99</v>
      </c>
      <c r="AU7" s="39">
        <v>1093.3599999999999</v>
      </c>
      <c r="AV7" s="39">
        <v>1156.04</v>
      </c>
      <c r="AW7" s="39">
        <v>589.41</v>
      </c>
      <c r="AX7" s="39">
        <v>624.59</v>
      </c>
      <c r="AY7" s="39">
        <v>335.95</v>
      </c>
      <c r="AZ7" s="39">
        <v>346.59</v>
      </c>
      <c r="BA7" s="39">
        <v>357.82</v>
      </c>
      <c r="BB7" s="39">
        <v>355.5</v>
      </c>
      <c r="BC7" s="39">
        <v>349.83</v>
      </c>
      <c r="BD7" s="39">
        <v>261.93</v>
      </c>
      <c r="BE7" s="39">
        <v>127.53</v>
      </c>
      <c r="BF7" s="39">
        <v>125.65</v>
      </c>
      <c r="BG7" s="39">
        <v>120.66</v>
      </c>
      <c r="BH7" s="39">
        <v>118.69</v>
      </c>
      <c r="BI7" s="39">
        <v>112.91</v>
      </c>
      <c r="BJ7" s="39">
        <v>319.82</v>
      </c>
      <c r="BK7" s="39">
        <v>312.02999999999997</v>
      </c>
      <c r="BL7" s="39">
        <v>307.45999999999998</v>
      </c>
      <c r="BM7" s="39">
        <v>312.58</v>
      </c>
      <c r="BN7" s="39">
        <v>314.87</v>
      </c>
      <c r="BO7" s="39">
        <v>270.45999999999998</v>
      </c>
      <c r="BP7" s="39">
        <v>104.35</v>
      </c>
      <c r="BQ7" s="39">
        <v>105.09</v>
      </c>
      <c r="BR7" s="39">
        <v>109.64</v>
      </c>
      <c r="BS7" s="39">
        <v>107.19</v>
      </c>
      <c r="BT7" s="39">
        <v>105.38</v>
      </c>
      <c r="BU7" s="39">
        <v>105.21</v>
      </c>
      <c r="BV7" s="39">
        <v>105.71</v>
      </c>
      <c r="BW7" s="39">
        <v>106.01</v>
      </c>
      <c r="BX7" s="39">
        <v>104.57</v>
      </c>
      <c r="BY7" s="39">
        <v>103.54</v>
      </c>
      <c r="BZ7" s="39">
        <v>103.91</v>
      </c>
      <c r="CA7" s="39">
        <v>142.58000000000001</v>
      </c>
      <c r="CB7" s="39">
        <v>141.59</v>
      </c>
      <c r="CC7" s="39">
        <v>135.88</v>
      </c>
      <c r="CD7" s="39">
        <v>139.63</v>
      </c>
      <c r="CE7" s="39">
        <v>142.65</v>
      </c>
      <c r="CF7" s="39">
        <v>162.59</v>
      </c>
      <c r="CG7" s="39">
        <v>162.15</v>
      </c>
      <c r="CH7" s="39">
        <v>162.24</v>
      </c>
      <c r="CI7" s="39">
        <v>165.47</v>
      </c>
      <c r="CJ7" s="39">
        <v>167.46</v>
      </c>
      <c r="CK7" s="39">
        <v>167.11</v>
      </c>
      <c r="CL7" s="39">
        <v>54.94</v>
      </c>
      <c r="CM7" s="39">
        <v>54.47</v>
      </c>
      <c r="CN7" s="39">
        <v>53.99</v>
      </c>
      <c r="CO7" s="39">
        <v>53.92</v>
      </c>
      <c r="CP7" s="39">
        <v>54.36</v>
      </c>
      <c r="CQ7" s="39">
        <v>59.17</v>
      </c>
      <c r="CR7" s="39">
        <v>59.34</v>
      </c>
      <c r="CS7" s="39">
        <v>59.11</v>
      </c>
      <c r="CT7" s="39">
        <v>59.74</v>
      </c>
      <c r="CU7" s="39">
        <v>59.46</v>
      </c>
      <c r="CV7" s="39">
        <v>60.27</v>
      </c>
      <c r="CW7" s="39">
        <v>93.9</v>
      </c>
      <c r="CX7" s="39">
        <v>94.89</v>
      </c>
      <c r="CY7" s="39">
        <v>97.15</v>
      </c>
      <c r="CZ7" s="39">
        <v>97.54</v>
      </c>
      <c r="DA7" s="39">
        <v>96.94</v>
      </c>
      <c r="DB7" s="39">
        <v>87.6</v>
      </c>
      <c r="DC7" s="39">
        <v>87.74</v>
      </c>
      <c r="DD7" s="39">
        <v>87.91</v>
      </c>
      <c r="DE7" s="39">
        <v>87.28</v>
      </c>
      <c r="DF7" s="39">
        <v>87.41</v>
      </c>
      <c r="DG7" s="39">
        <v>89.92</v>
      </c>
      <c r="DH7" s="39">
        <v>39.17</v>
      </c>
      <c r="DI7" s="39">
        <v>40.69</v>
      </c>
      <c r="DJ7" s="39">
        <v>41.76</v>
      </c>
      <c r="DK7" s="39">
        <v>42.17</v>
      </c>
      <c r="DL7" s="39">
        <v>43.14</v>
      </c>
      <c r="DM7" s="39">
        <v>45.25</v>
      </c>
      <c r="DN7" s="39">
        <v>46.27</v>
      </c>
      <c r="DO7" s="39">
        <v>46.88</v>
      </c>
      <c r="DP7" s="39">
        <v>46.94</v>
      </c>
      <c r="DQ7" s="39">
        <v>47.62</v>
      </c>
      <c r="DR7" s="39">
        <v>48.85</v>
      </c>
      <c r="DS7" s="39">
        <v>18.2</v>
      </c>
      <c r="DT7" s="39">
        <v>19.28</v>
      </c>
      <c r="DU7" s="39">
        <v>21.72</v>
      </c>
      <c r="DV7" s="39">
        <v>22.94</v>
      </c>
      <c r="DW7" s="39">
        <v>21.53</v>
      </c>
      <c r="DX7" s="39">
        <v>10.71</v>
      </c>
      <c r="DY7" s="39">
        <v>10.93</v>
      </c>
      <c r="DZ7" s="39">
        <v>13.39</v>
      </c>
      <c r="EA7" s="39">
        <v>14.48</v>
      </c>
      <c r="EB7" s="39">
        <v>16.27</v>
      </c>
      <c r="EC7" s="39">
        <v>17.8</v>
      </c>
      <c r="ED7" s="39">
        <v>0.47</v>
      </c>
      <c r="EE7" s="39">
        <v>0.57999999999999996</v>
      </c>
      <c r="EF7" s="39">
        <v>1.03</v>
      </c>
      <c r="EG7" s="39">
        <v>0.51</v>
      </c>
      <c r="EH7" s="39">
        <v>0.91</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2020-02-13T11:14:57Z</cp:lastPrinted>
  <dcterms:created xsi:type="dcterms:W3CDTF">2019-12-05T04:18:45Z</dcterms:created>
  <dcterms:modified xsi:type="dcterms:W3CDTF">2025-03-24T00:37:26Z</dcterms:modified>
  <cp:category/>
</cp:coreProperties>
</file>