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DE0A47A0-5F07-441C-ACAA-59E0293F13D7}" xr6:coauthVersionLast="47" xr6:coauthVersionMax="47" xr10:uidLastSave="{00000000-0000-0000-0000-000000000000}"/>
  <workbookProtection workbookAlgorithmName="SHA-512" workbookHashValue="EZji2QY7Fng1YQC/qWERi+p/lTatlHIqUlGgYOZK9YnleqYUExmTRRA5b7Hr52sOVy6GwQUFSbVkmx45fbCscA==" workbookSaltValue="TtkBXD/OG3H9B1Pqt/VmF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W10" i="4"/>
  <c r="I10"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<sst xmlns="http://schemas.openxmlformats.org/spreadsheetml/2006/main" count="220" uniqueCount="108">
  <si>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</si>
  <si>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</si>
  <si>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</si>
  <si>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</si>
  <si>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</si>
  <si>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</si>
  <si>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</si>
  <si>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</si>
  <si>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</si>
  <si>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</si>
  <si>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</si>
  <si>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</si>
  <si>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</si>
  <si>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</si>
  <si>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</si>
  <si>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</si>
  <si>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</si>
  <si>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</si>
  <si>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</si>
  <si>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</si>
  <si>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</si>
  <si>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</si>
  <si>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</si>
  <si>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</si>
  <si>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</si>
  <si>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</si>
  <si>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</si>
  <si>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</si>
  <si>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</si>
  <si>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</si>
  <si>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</si>
  <si>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</si>
  <si>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</si>
  <si>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</si>
  <si>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</si>
  <si>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</si>
  <si>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</si>
  <si>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</si>
  <si>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</si>
  <si>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</si>
  <si>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</si>
  <si>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</si>
  <si>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</si>
  <si>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</si>
  <si>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</si>
  <si>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</si>
  <si>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</si>
  <si>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</si>
  <si>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</si>
  <si>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</si>
  <si>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</si>
  <si>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</si>
  <si>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</si>
  <si>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</si>
  <si>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</si>
  <si>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</si>
  <si>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</si>
  <si>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</si>
  <si>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</si>
  <si>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</si>
  <si>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</si>
  <si>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</si>
  <si>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</si>
  <si>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</si>
  <si>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</si>
  <si>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</si>
  <si>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</si>
  <si>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</si>
  <si>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</si>
  <si>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</si>
  <si>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</si>
  <si>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</si>
  <si>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</si>
  <si>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</si>
  <si>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</si>
  <si>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</si>
  <si>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</si>
  <si>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</si>
  <si>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</si>
  <si>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</si>
  <si>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</si>
  <si>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</si>
  <si>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</si>
  <si>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</si>
  <si>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</si>
  <si>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</si>
  <si>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</si>
  <si>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</si>
  <si>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</si>
  <si>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</si>
  <si>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</si>
  <si>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</si>
  <si>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</si>
  <si>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</si>
  <si>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</si>
  <si>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</si>
  <si>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</si>
  <si>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</si>
  <si>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</si>
  <si>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</si>
  <si>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</si>
  <si>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</si>
  <si>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</si>
  <si>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</si>
  <si>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</si>
  <si>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8"/>
        <color theme="1"/>
        <rFont val="ＭＳ ゴシック"/>
        <family val="3"/>
        <charset val="128"/>
      </rPr>
      <t>①経常収支比率は100％以上であり、類似団体平均値及び全国平均を上回っている。前年度より減少した理由は、配水給水費等の費用が増加したためである。費用の増減が経常収支比率の増減に大きく影響するので、今後も継続して費用の増加を抑えるため、外部委託等により経費削減に努め、民間活力の導入等を検討していく。
②累積欠損金比率は0％であり、類似団体平均値及び全国平均を下回っている。給水収益が安定しているため、近年累積欠損金が発生していない。
③流動比率は類似団体平均値及び全国平均を上回っており、前年度より減少している。減少理由は、現金及び預金が減少したことによる。短期的な債務に対する支払い能力はあるが、現金及び預金は減少傾向のため、将来的な見込みを踏まえた経営戦略に基づいて健全な経営を維持できるよう、企業債の新規借入れ等を進めていく。　　　　　　　　　　　　　　　　　　　　　　　　　　　　　　④企業債残高対給水収益比率は、類似団体平均値及び全国平均よりもかなり低く、近年新規借入れを行っていないため、年々下がり続けている。計画的に企業債を償還できている。
⑤料金回収率は100％以上であり、類似団体平均値及び全国平均を上回っている。前年度より減少した理由は、配水給水費等の費用が増加したことによる。今後も継続して承認基本水量の適正化や外部委託による経費削減に努めていく。　　　　　　　　　　　　           　　　　　　　　　　　　　　　　　　　　　　⑥給水原価は、類似団体平均値及び全国平均を下回っている。前年度より増加した理由は、配水給水費等の費用が増加したことによる。有収水量は長期的に減少傾向にあるため、今後も継続して、経営戦略等に基づき、投資の効率化や維持管理費等の削減を行っていく。　　　　　　　　　　　　　　　　　　　　　　　　　　　　⑦施設利用率は約60％であり、類似団体平均値及び全国平均と同程度の数値である。前年より増加した理由は、年間総配水量の増加による。年間総配水量はＨ26から微増しているが、長期的には減少傾向にあるため、水需要の動向を踏まえ、適切な施設規模を維持していく。　　　　　　　　　　　　　　　　　　     
⑧有収率は約95％であり、類似団体平均値及び全国平均よりも高い。
　</t>
    </r>
    <r>
      <rPr>
        <sz val="6"/>
        <color theme="1"/>
        <rFont val="ＭＳ ゴシック"/>
        <family val="3"/>
        <charset val="128"/>
      </rPr>
      <t xml:space="preserve">　　　　　　　　　　　　　　　　　　　　　　　　　　　　　　　                            　                       </t>
    </r>
    <rPh sb="32" eb="34">
      <t>ウワマワ</t>
    </rPh>
    <rPh sb="39" eb="41">
      <t>ゼンネン</t>
    </rPh>
    <rPh sb="41" eb="42">
      <t>ド</t>
    </rPh>
    <rPh sb="44" eb="46">
      <t>ゲンショウ</t>
    </rPh>
    <rPh sb="48" eb="50">
      <t>リユウ</t>
    </rPh>
    <rPh sb="52" eb="54">
      <t>ハイスイ</t>
    </rPh>
    <rPh sb="54" eb="56">
      <t>キュウスイ</t>
    </rPh>
    <rPh sb="56" eb="57">
      <t>ヒ</t>
    </rPh>
    <rPh sb="57" eb="58">
      <t>ナド</t>
    </rPh>
    <rPh sb="59" eb="61">
      <t>ヒヨウ</t>
    </rPh>
    <rPh sb="62" eb="64">
      <t>ゾウカ</t>
    </rPh>
    <rPh sb="72" eb="74">
      <t>ヒヨウ</t>
    </rPh>
    <rPh sb="75" eb="77">
      <t>ゾウゲン</t>
    </rPh>
    <rPh sb="78" eb="80">
      <t>ケイジョウ</t>
    </rPh>
    <rPh sb="80" eb="82">
      <t>シュウシ</t>
    </rPh>
    <rPh sb="82" eb="84">
      <t>ヒリツ</t>
    </rPh>
    <rPh sb="85" eb="87">
      <t>ゾウゲン</t>
    </rPh>
    <rPh sb="88" eb="89">
      <t>オオ</t>
    </rPh>
    <rPh sb="91" eb="93">
      <t>エイキョウ</t>
    </rPh>
    <rPh sb="98" eb="100">
      <t>コンゴ</t>
    </rPh>
    <rPh sb="101" eb="103">
      <t>ケイゾク</t>
    </rPh>
    <rPh sb="105" eb="107">
      <t>ヒヨウ</t>
    </rPh>
    <rPh sb="108" eb="110">
      <t>ゾウカ</t>
    </rPh>
    <rPh sb="111" eb="112">
      <t>オサ</t>
    </rPh>
    <rPh sb="117" eb="119">
      <t>ガイブ</t>
    </rPh>
    <rPh sb="119" eb="121">
      <t>イタク</t>
    </rPh>
    <rPh sb="121" eb="122">
      <t>ナド</t>
    </rPh>
    <rPh sb="125" eb="127">
      <t>ケイヒ</t>
    </rPh>
    <rPh sb="127" eb="129">
      <t>サクゲン</t>
    </rPh>
    <rPh sb="130" eb="131">
      <t>ツト</t>
    </rPh>
    <rPh sb="133" eb="135">
      <t>ミンカン</t>
    </rPh>
    <rPh sb="135" eb="137">
      <t>カツリョク</t>
    </rPh>
    <rPh sb="138" eb="140">
      <t>ドウニュウ</t>
    </rPh>
    <rPh sb="140" eb="141">
      <t>ナド</t>
    </rPh>
    <rPh sb="142" eb="144">
      <t>ケントウ</t>
    </rPh>
    <rPh sb="186" eb="188">
      <t>キュウスイ</t>
    </rPh>
    <rPh sb="188" eb="190">
      <t>シュウエキ</t>
    </rPh>
    <rPh sb="191" eb="193">
      <t>アンテイ</t>
    </rPh>
    <rPh sb="237" eb="239">
      <t>ウワマワ</t>
    </rPh>
    <rPh sb="246" eb="247">
      <t>ド</t>
    </rPh>
    <rPh sb="249" eb="251">
      <t>ゲンショウ</t>
    </rPh>
    <rPh sb="256" eb="258">
      <t>ゲンショウ</t>
    </rPh>
    <rPh sb="262" eb="264">
      <t>ゲンキン</t>
    </rPh>
    <rPh sb="279" eb="282">
      <t>タンキテキ</t>
    </rPh>
    <rPh sb="283" eb="285">
      <t>サイム</t>
    </rPh>
    <rPh sb="286" eb="287">
      <t>タイ</t>
    </rPh>
    <rPh sb="289" eb="291">
      <t>シハラ</t>
    </rPh>
    <rPh sb="292" eb="294">
      <t>ノウリョク</t>
    </rPh>
    <rPh sb="299" eb="301">
      <t>ゲンキン</t>
    </rPh>
    <rPh sb="301" eb="302">
      <t>オヨ</t>
    </rPh>
    <rPh sb="303" eb="305">
      <t>ヨキン</t>
    </rPh>
    <rPh sb="306" eb="308">
      <t>ゲンショウ</t>
    </rPh>
    <rPh sb="308" eb="310">
      <t>ケイコウ</t>
    </rPh>
    <rPh sb="314" eb="317">
      <t>ショウライテキ</t>
    </rPh>
    <rPh sb="318" eb="320">
      <t>ミコ</t>
    </rPh>
    <rPh sb="322" eb="323">
      <t>フ</t>
    </rPh>
    <rPh sb="331" eb="332">
      <t>モト</t>
    </rPh>
    <rPh sb="335" eb="337">
      <t>ケンゼン</t>
    </rPh>
    <rPh sb="338" eb="340">
      <t>ケイエイ</t>
    </rPh>
    <rPh sb="341" eb="343">
      <t>イジ</t>
    </rPh>
    <rPh sb="353" eb="355">
      <t>シンキ</t>
    </rPh>
    <rPh sb="355" eb="357">
      <t>カリイレ</t>
    </rPh>
    <rPh sb="358" eb="359">
      <t>ナド</t>
    </rPh>
    <rPh sb="360" eb="361">
      <t>スス</t>
    </rPh>
    <rPh sb="461" eb="464">
      <t>ケイカクテキ</t>
    </rPh>
    <rPh sb="465" eb="467">
      <t>キギョウ</t>
    </rPh>
    <rPh sb="467" eb="468">
      <t>サイ</t>
    </rPh>
    <rPh sb="469" eb="471">
      <t>ショウカン</t>
    </rPh>
    <rPh sb="509" eb="511">
      <t>ウワマワ</t>
    </rPh>
    <rPh sb="518" eb="519">
      <t>ド</t>
    </rPh>
    <rPh sb="521" eb="523">
      <t>ゲンショウ</t>
    </rPh>
    <rPh sb="525" eb="527">
      <t>リユウ</t>
    </rPh>
    <rPh sb="529" eb="531">
      <t>ハイスイ</t>
    </rPh>
    <rPh sb="531" eb="533">
      <t>キュウスイ</t>
    </rPh>
    <rPh sb="533" eb="534">
      <t>ヒ</t>
    </rPh>
    <rPh sb="534" eb="535">
      <t>ナド</t>
    </rPh>
    <rPh sb="536" eb="538">
      <t>ヒヨウ</t>
    </rPh>
    <rPh sb="539" eb="541">
      <t>ゾウカ</t>
    </rPh>
    <rPh sb="549" eb="551">
      <t>コンゴ</t>
    </rPh>
    <rPh sb="552" eb="554">
      <t>ケイゾク</t>
    </rPh>
    <rPh sb="563" eb="566">
      <t>テキセイカ</t>
    </rPh>
    <rPh sb="660" eb="661">
      <t>ド</t>
    </rPh>
    <rPh sb="663" eb="665">
      <t>ゾウカ</t>
    </rPh>
    <rPh sb="667" eb="669">
      <t>リユウ</t>
    </rPh>
    <rPh sb="671" eb="673">
      <t>ハイスイ</t>
    </rPh>
    <rPh sb="673" eb="675">
      <t>キュウスイ</t>
    </rPh>
    <rPh sb="675" eb="676">
      <t>ヒ</t>
    </rPh>
    <rPh sb="681" eb="683">
      <t>ゾウカ</t>
    </rPh>
    <rPh sb="713" eb="715">
      <t>ケイゾク</t>
    </rPh>
    <rPh sb="722" eb="723">
      <t>ナド</t>
    </rPh>
    <rPh sb="724" eb="725">
      <t>モト</t>
    </rPh>
    <rPh sb="728" eb="730">
      <t>トウシ</t>
    </rPh>
    <rPh sb="731" eb="734">
      <t>コウリツカ</t>
    </rPh>
    <rPh sb="735" eb="737">
      <t>イジ</t>
    </rPh>
    <rPh sb="737" eb="740">
      <t>カンリヒ</t>
    </rPh>
    <rPh sb="740" eb="741">
      <t>ナド</t>
    </rPh>
    <rPh sb="742" eb="744">
      <t>サクゲン</t>
    </rPh>
    <rPh sb="822" eb="824">
      <t>ゾウカ</t>
    </rPh>
    <rPh sb="830" eb="832">
      <t>ネンカン</t>
    </rPh>
    <rPh sb="832" eb="833">
      <t>ソウ</t>
    </rPh>
    <rPh sb="833" eb="835">
      <t>ハイスイ</t>
    </rPh>
    <rPh sb="835" eb="836">
      <t>リョウ</t>
    </rPh>
    <rPh sb="837" eb="839">
      <t>ゾウカ</t>
    </rPh>
    <rPh sb="843" eb="845">
      <t>ネンカン</t>
    </rPh>
    <rPh sb="845" eb="846">
      <t>ソウ</t>
    </rPh>
    <rPh sb="846" eb="848">
      <t>ハイスイ</t>
    </rPh>
    <rPh sb="848" eb="849">
      <t>リョウ</t>
    </rPh>
    <rPh sb="855" eb="857">
      <t>ビゾウ</t>
    </rPh>
    <rPh sb="863" eb="866">
      <t>チョウキテキ</t>
    </rPh>
    <rPh sb="868" eb="870">
      <t>ゲンショウ</t>
    </rPh>
    <rPh sb="870" eb="872">
      <t>ケイコウ</t>
    </rPh>
    <rPh sb="878" eb="879">
      <t>ミズ</t>
    </rPh>
    <rPh sb="879" eb="881">
      <t>ジュヨウ</t>
    </rPh>
    <rPh sb="882" eb="884">
      <t>ドウコウ</t>
    </rPh>
    <rPh sb="885" eb="886">
      <t>フ</t>
    </rPh>
    <rPh sb="889" eb="891">
      <t>テキセツ</t>
    </rPh>
    <rPh sb="892" eb="894">
      <t>シセツ</t>
    </rPh>
    <rPh sb="894" eb="896">
      <t>キボ</t>
    </rPh>
    <rPh sb="897" eb="899">
      <t>イジ</t>
    </rPh>
    <phoneticPr fontId="16"/>
  </si>
  <si>
    <t>経営の健全性・効率性が保たれている要因としては、本市の地域的特性として、市域が狭く、浄水場がない等の理由により水道管や施設の維持管理費用が抑えられていることや外部委託による経費削減等に努めていることが挙げられる。また、単年度の収支は黒字を維持しており、累積欠損金もなく、流動比率も高く経営に必要な経費を料金で賄うことができる健全な経営状況であると言える。さらに、有収率は類似団体平均値及び全国平均よりもかなり高く、施設効率は高い状況である。
しかし、管路の老朽化が進んでいるにも関わらず、管路更新率は年度によってばらつきがあり、安定していない。そのため、今後も継続して新水道ビジョン等の目標値を見据え、老朽管の布設替えを計画的に実行するなどして管路の更新を進めていく必要がある。そして、短期的な債務に対する支払い能力はあるが、現金及び預金は減少傾向にあるため、経営戦略に基づき、中長期的な財政の見通しを踏まえ、企業債の新規借入れ等を行うなどして経営の健全性・効率性を維持していく。　　　　　　　　　　　　　　　　　　　　　　　　　　　　　また、近隣市町村との情報共有、連携強化に向けては、市域を超えての包括的業務委託についての検討を行っていく予定である。　　　　　　　　　　　　　　　　　　　　　　　　　　　　なお、経営戦略の策定状況については、平成29年度経営戦略策定済み、令和4年度経営戦略見直し予定である。　　　　　</t>
    <rPh sb="90" eb="91">
      <t>ナド</t>
    </rPh>
    <rPh sb="248" eb="249">
      <t>リツ</t>
    </rPh>
    <rPh sb="250" eb="251">
      <t>トシ</t>
    </rPh>
    <rPh sb="251" eb="252">
      <t>ド</t>
    </rPh>
    <rPh sb="264" eb="266">
      <t>アンテイ</t>
    </rPh>
    <rPh sb="277" eb="279">
      <t>コンゴ</t>
    </rPh>
    <rPh sb="280" eb="282">
      <t>ケイゾク</t>
    </rPh>
    <rPh sb="333" eb="335">
      <t>ヒツヨウ</t>
    </rPh>
    <rPh sb="343" eb="346">
      <t>タンキテキ</t>
    </rPh>
    <rPh sb="347" eb="349">
      <t>サイム</t>
    </rPh>
    <rPh sb="350" eb="351">
      <t>タイ</t>
    </rPh>
    <rPh sb="353" eb="355">
      <t>シハラ</t>
    </rPh>
    <rPh sb="356" eb="358">
      <t>ノウリョク</t>
    </rPh>
    <rPh sb="363" eb="365">
      <t>ゲンキン</t>
    </rPh>
    <rPh sb="365" eb="366">
      <t>オヨ</t>
    </rPh>
    <rPh sb="367" eb="369">
      <t>ヨキン</t>
    </rPh>
    <rPh sb="370" eb="372">
      <t>ゲンショウ</t>
    </rPh>
    <rPh sb="372" eb="374">
      <t>ケイコウ</t>
    </rPh>
    <rPh sb="405" eb="407">
      <t>キギョウ</t>
    </rPh>
    <rPh sb="407" eb="408">
      <t>サイ</t>
    </rPh>
    <rPh sb="414" eb="415">
      <t>ナド</t>
    </rPh>
    <rPh sb="416" eb="417">
      <t>オコナ</t>
    </rPh>
    <rPh sb="472" eb="474">
      <t>キンリン</t>
    </rPh>
    <rPh sb="474" eb="477">
      <t>シチョウソン</t>
    </rPh>
    <rPh sb="479" eb="481">
      <t>ジョウホウ</t>
    </rPh>
    <rPh sb="481" eb="483">
      <t>キョウユウ</t>
    </rPh>
    <rPh sb="484" eb="486">
      <t>レンケイ</t>
    </rPh>
    <rPh sb="486" eb="488">
      <t>キョウカ</t>
    </rPh>
    <rPh sb="489" eb="490">
      <t>ム</t>
    </rPh>
    <rPh sb="494" eb="496">
      <t>シイキ</t>
    </rPh>
    <rPh sb="497" eb="498">
      <t>コ</t>
    </rPh>
    <rPh sb="501" eb="504">
      <t>ホウカツテキ</t>
    </rPh>
    <rPh sb="504" eb="506">
      <t>ギョウム</t>
    </rPh>
    <rPh sb="506" eb="508">
      <t>イタク</t>
    </rPh>
    <rPh sb="513" eb="515">
      <t>ケントウ</t>
    </rPh>
    <rPh sb="516" eb="517">
      <t>オコナ</t>
    </rPh>
    <rPh sb="521" eb="523">
      <t>ヨテイ</t>
    </rPh>
    <rPh sb="558" eb="560">
      <t>ケイエイ</t>
    </rPh>
    <rPh sb="560" eb="562">
      <t>センリャク</t>
    </rPh>
    <rPh sb="563" eb="565">
      <t>サクテイ</t>
    </rPh>
    <rPh sb="565" eb="567">
      <t>ジョウキョウ</t>
    </rPh>
    <rPh sb="573" eb="575">
      <t>ヘイセイ</t>
    </rPh>
    <rPh sb="577" eb="579">
      <t>ネンド</t>
    </rPh>
    <rPh sb="579" eb="581">
      <t>ケイエイ</t>
    </rPh>
    <rPh sb="581" eb="583">
      <t>センリャク</t>
    </rPh>
    <rPh sb="583" eb="585">
      <t>サクテイ</t>
    </rPh>
    <rPh sb="585" eb="586">
      <t>ス</t>
    </rPh>
    <rPh sb="588" eb="590">
      <t>レイワ</t>
    </rPh>
    <rPh sb="591" eb="593">
      <t>ネンド</t>
    </rPh>
    <rPh sb="593" eb="595">
      <t>ケイエイ</t>
    </rPh>
    <rPh sb="595" eb="597">
      <t>センリャク</t>
    </rPh>
    <rPh sb="597" eb="599">
      <t>ミナオ</t>
    </rPh>
    <rPh sb="600" eb="602">
      <t>ヨテイ</t>
    </rPh>
    <phoneticPr fontId="16"/>
  </si>
  <si>
    <t>①有形固定資産減価償却率は、全国平均を下回っているが、類似団体平均値よりは上回っている。資産の老朽化が進んでいるため、年々増加している。新水道ビジョン、水道施設長寿命化計画等に基づき計画的な更新投資を行っていく。
②管路経年化率は、類似団体平均値及び全国平均を上回っている。管路の老朽化が進んでいるため、年々増加している。新水道ビジョン、水道施設長寿命化計画等に基づき計画的な更新投資を行っていく。
③管路更新率は、類似団体平均値及び全国平均を下回っている。前年より減少した主な理由は、幹線水道管の耐震化に伴う布設工事を優先的に行ったことにより、配水支管の布設替が減少したことによる。今後は、新水道ビジョン等の目標値を見据え、老朽管の布設替えを計画的に実行するなどして管路の更新を進めていく。</t>
    <rPh sb="19" eb="20">
      <t>シタ</t>
    </rPh>
    <rPh sb="37" eb="39">
      <t>ウワマワ</t>
    </rPh>
    <rPh sb="44" eb="46">
      <t>シサン</t>
    </rPh>
    <rPh sb="47" eb="49">
      <t>ロウキュウ</t>
    </rPh>
    <rPh sb="49" eb="50">
      <t>カ</t>
    </rPh>
    <rPh sb="51" eb="52">
      <t>スス</t>
    </rPh>
    <rPh sb="59" eb="61">
      <t>ネンネン</t>
    </rPh>
    <rPh sb="61" eb="63">
      <t>ゾウカ</t>
    </rPh>
    <rPh sb="68" eb="69">
      <t>シン</t>
    </rPh>
    <rPh sb="69" eb="71">
      <t>スイドウ</t>
    </rPh>
    <rPh sb="76" eb="78">
      <t>スイドウ</t>
    </rPh>
    <rPh sb="78" eb="80">
      <t>シセツ</t>
    </rPh>
    <rPh sb="80" eb="81">
      <t>チョウ</t>
    </rPh>
    <rPh sb="81" eb="84">
      <t>ジュミョウカ</t>
    </rPh>
    <rPh sb="84" eb="86">
      <t>ケイカク</t>
    </rPh>
    <rPh sb="86" eb="87">
      <t>ナド</t>
    </rPh>
    <rPh sb="88" eb="89">
      <t>モト</t>
    </rPh>
    <rPh sb="91" eb="94">
      <t>ケイカクテキ</t>
    </rPh>
    <rPh sb="95" eb="97">
      <t>コウシン</t>
    </rPh>
    <rPh sb="97" eb="99">
      <t>トウシ</t>
    </rPh>
    <rPh sb="100" eb="101">
      <t>オコナ</t>
    </rPh>
    <rPh sb="137" eb="139">
      <t>カンロ</t>
    </rPh>
    <rPh sb="161" eb="162">
      <t>シン</t>
    </rPh>
    <rPh sb="162" eb="164">
      <t>スイドウ</t>
    </rPh>
    <rPh sb="179" eb="180">
      <t>ナド</t>
    </rPh>
    <rPh sb="181" eb="182">
      <t>モト</t>
    </rPh>
    <rPh sb="184" eb="187">
      <t>ケイカクテキ</t>
    </rPh>
    <rPh sb="222" eb="223">
      <t>シタ</t>
    </rPh>
    <rPh sb="233" eb="235">
      <t>ゲンショウ</t>
    </rPh>
    <rPh sb="237" eb="238">
      <t>オモ</t>
    </rPh>
    <rPh sb="243" eb="245">
      <t>カンセン</t>
    </rPh>
    <rPh sb="245" eb="248">
      <t>スイドウカン</t>
    </rPh>
    <rPh sb="249" eb="252">
      <t>タイシンカ</t>
    </rPh>
    <rPh sb="253" eb="254">
      <t>トモナ</t>
    </rPh>
    <rPh sb="255" eb="257">
      <t>フセツ</t>
    </rPh>
    <rPh sb="257" eb="259">
      <t>コウジ</t>
    </rPh>
    <rPh sb="260" eb="263">
      <t>ユウセンテキ</t>
    </rPh>
    <rPh sb="264" eb="265">
      <t>オコナ</t>
    </rPh>
    <rPh sb="273" eb="275">
      <t>ハイスイ</t>
    </rPh>
    <rPh sb="275" eb="277">
      <t>シカン</t>
    </rPh>
    <rPh sb="278" eb="281">
      <t>フセツガ</t>
    </rPh>
    <rPh sb="282" eb="284">
      <t>ゲンショウ</t>
    </rPh>
    <rPh sb="292" eb="294">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</si>
</sst>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sz val="8"/>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0.72</c:v>
                </c:pt>
                <c:pt idx="2">
                  <c:v>0.81</c:v>
                </c:pt>
                <c:pt idx="3">
                  <c:v>0.42</c:v>
                </c:pt>
                <c:pt idx="4">
                  <c:v>0.24</c:v>
                </c:pt>
              </c:numCache>
            </c:numRef>
          </c:val>
          <c:extLst>
            <c:ext xmlns:c16="http://schemas.microsoft.com/office/drawing/2014/chart" uri="{C3380CC4-5D6E-409C-BE32-E72D297353CC}">
              <c16:uniqueId val="{00000000-F21E-4C9A-AC03-8926B33DD1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F21E-4C9A-AC03-8926B33DD1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121.01</c:v>
                </c:pt>
                <c:pt idx="1">
                  <c:v>121.74</c:v>
                </c:pt>
                <c:pt idx="2">
                  <c:v>120.79</c:v>
                </c:pt>
                <c:pt idx="3">
                  <c:v>122.48</c:v>
                </c:pt>
                <c:pt idx="4">
                  <c:v>121.02</c:v>
                </c:pt>
              </c:numCache>
            </c:numRef>
          </c:val>
          <c:extLst>
            <c:ext xmlns:c16="http://schemas.microsoft.com/office/drawing/2014/chart" uri="{C3380CC4-5D6E-409C-BE32-E72D297353CC}">
              <c16:uniqueId val="{00000000-6C9A-4D66-9BC2-08961A2EBC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6C9A-4D66-9BC2-08961A2EBC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45.78</c:v>
                </c:pt>
                <c:pt idx="1">
                  <c:v>46.7</c:v>
                </c:pt>
                <c:pt idx="2">
                  <c:v>46.85</c:v>
                </c:pt>
                <c:pt idx="3">
                  <c:v>47.4</c:v>
                </c:pt>
                <c:pt idx="4">
                  <c:v>47.94</c:v>
                </c:pt>
              </c:numCache>
            </c:numRef>
          </c:val>
          <c:extLst>
            <c:ext xmlns:c16="http://schemas.microsoft.com/office/drawing/2014/chart" uri="{C3380CC4-5D6E-409C-BE32-E72D297353CC}">
              <c16:uniqueId val="{00000000-C90B-46F3-AB6B-5643348650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90B-46F3-AB6B-5643348650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15.37</c:v>
                </c:pt>
                <c:pt idx="1">
                  <c:v>16.62</c:v>
                </c:pt>
                <c:pt idx="2">
                  <c:v>17.62</c:v>
                </c:pt>
                <c:pt idx="3">
                  <c:v>18.8</c:v>
                </c:pt>
                <c:pt idx="4">
                  <c:v>21.5</c:v>
                </c:pt>
              </c:numCache>
            </c:numRef>
          </c:val>
          <c:extLst>
            <c:ext xmlns:c16="http://schemas.microsoft.com/office/drawing/2014/chart" uri="{C3380CC4-5D6E-409C-BE32-E72D297353CC}">
              <c16:uniqueId val="{00000000-9D04-4AA1-AFC0-968E1F2E4B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D04-4AA1-AFC0-968E1F2E4B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6-4647-B14D-B7B723ACA0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F4D6-4647-B14D-B7B723ACA0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562.35</c:v>
                </c:pt>
                <c:pt idx="1">
                  <c:v>623.21</c:v>
                </c:pt>
                <c:pt idx="2">
                  <c:v>580.32000000000005</c:v>
                </c:pt>
                <c:pt idx="3">
                  <c:v>608.70000000000005</c:v>
                </c:pt>
                <c:pt idx="4">
                  <c:v>590.38</c:v>
                </c:pt>
              </c:numCache>
            </c:numRef>
          </c:val>
          <c:extLst>
            <c:ext xmlns:c16="http://schemas.microsoft.com/office/drawing/2014/chart" uri="{C3380CC4-5D6E-409C-BE32-E72D297353CC}">
              <c16:uniqueId val="{00000000-3B4D-4055-94DA-7C25CCC689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B4D-4055-94DA-7C25CCC689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76.38</c:v>
                </c:pt>
                <c:pt idx="1">
                  <c:v>67.41</c:v>
                </c:pt>
                <c:pt idx="2">
                  <c:v>58.26</c:v>
                </c:pt>
                <c:pt idx="3">
                  <c:v>49.22</c:v>
                </c:pt>
                <c:pt idx="4">
                  <c:v>39.520000000000003</c:v>
                </c:pt>
              </c:numCache>
            </c:numRef>
          </c:val>
          <c:extLst>
            <c:ext xmlns:c16="http://schemas.microsoft.com/office/drawing/2014/chart" uri="{C3380CC4-5D6E-409C-BE32-E72D297353CC}">
              <c16:uniqueId val="{00000000-2E7A-419D-AD6D-24CB857E47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E7A-419D-AD6D-24CB857E47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120.12</c:v>
                </c:pt>
                <c:pt idx="1">
                  <c:v>121.14</c:v>
                </c:pt>
                <c:pt idx="2">
                  <c:v>119.93</c:v>
                </c:pt>
                <c:pt idx="3">
                  <c:v>121.25</c:v>
                </c:pt>
                <c:pt idx="4">
                  <c:v>119.17</c:v>
                </c:pt>
              </c:numCache>
            </c:numRef>
          </c:val>
          <c:extLst>
            <c:ext xmlns:c16="http://schemas.microsoft.com/office/drawing/2014/chart" uri="{C3380CC4-5D6E-409C-BE32-E72D297353CC}">
              <c16:uniqueId val="{00000000-E520-4C33-A398-5285227834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E520-4C33-A398-5285227834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c:v>
                </c:pt>
                <c:pt idx="1">
                  <c:v>128</c:v>
                </c:pt>
                <c:pt idx="2">
                  <c:v>129.41999999999999</c:v>
                </c:pt>
                <c:pt idx="3">
                  <c:v>127.94</c:v>
                </c:pt>
                <c:pt idx="4">
                  <c:v>130.82</c:v>
                </c:pt>
              </c:numCache>
            </c:numRef>
          </c:val>
          <c:extLst>
            <c:ext xmlns:c16="http://schemas.microsoft.com/office/drawing/2014/chart" uri="{C3380CC4-5D6E-409C-BE32-E72D297353CC}">
              <c16:uniqueId val="{00000000-91E6-4733-9AC8-44932B49B2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91E6-4733-9AC8-44932B49B2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59.34</c:v>
                </c:pt>
                <c:pt idx="1">
                  <c:v>59.41</c:v>
                </c:pt>
                <c:pt idx="2">
                  <c:v>59.9</c:v>
                </c:pt>
                <c:pt idx="3">
                  <c:v>59.98</c:v>
                </c:pt>
                <c:pt idx="4">
                  <c:v>60.3</c:v>
                </c:pt>
              </c:numCache>
            </c:numRef>
          </c:val>
          <c:extLst>
            <c:ext xmlns:c16="http://schemas.microsoft.com/office/drawing/2014/chart" uri="{C3380CC4-5D6E-409C-BE32-E72D297353CC}">
              <c16:uniqueId val="{00000000-A53D-481C-A58F-D95BC34B38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A53D-481C-A58F-D95BC34B38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95.95</c:v>
                </c:pt>
                <c:pt idx="1">
                  <c:v>95.92</c:v>
                </c:pt>
                <c:pt idx="2">
                  <c:v>95.47</c:v>
                </c:pt>
                <c:pt idx="3">
                  <c:v>95.19</c:v>
                </c:pt>
                <c:pt idx="4">
                  <c:v>95.19</c:v>
                </c:pt>
              </c:numCache>
            </c:numRef>
          </c:val>
          <c:extLst>
            <c:ext xmlns:c16="http://schemas.microsoft.com/office/drawing/2014/chart" uri="{C3380CC4-5D6E-409C-BE32-E72D297353CC}">
              <c16:uniqueId val="{00000000-489D-48EC-8406-B9B910D49E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89D-48EC-8406-B9B910D49E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尾張旭市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83504</v>
      </c>
      <c r="AM8" s="60"/>
      <c r="AN8" s="60"/>
      <c r="AO8" s="60"/>
      <c r="AP8" s="60"/>
      <c r="AQ8" s="60"/>
      <c r="AR8" s="60"/>
      <c r="AS8" s="60"/>
      <c r="AT8" s="51">
        <f>データ!$S$6</f>
        <v>21.03</v>
      </c>
      <c r="AU8" s="52"/>
      <c r="AV8" s="52"/>
      <c r="AW8" s="52"/>
      <c r="AX8" s="52"/>
      <c r="AY8" s="52"/>
      <c r="AZ8" s="52"/>
      <c r="BA8" s="52"/>
      <c r="BB8" s="53">
        <f>データ!$T$6</f>
        <v>3970.71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92.94</v>
      </c>
      <c r="J10" s="52"/>
      <c r="K10" s="52"/>
      <c r="L10" s="52"/>
      <c r="M10" s="52"/>
      <c r="N10" s="52"/>
      <c r="O10" s="63"/>
      <c r="P10" s="53">
        <f>データ!$P$6</f>
        <v>99.98</v>
      </c>
      <c r="Q10" s="53"/>
      <c r="R10" s="53"/>
      <c r="S10" s="53"/>
      <c r="T10" s="53"/>
      <c r="U10" s="53"/>
      <c r="V10" s="53"/>
      <c r="W10" s="60">
        <f>データ!$Q$6</f>
        <v>2646</v>
      </c>
      <c r="X10" s="60"/>
      <c r="Y10" s="60"/>
      <c r="Z10" s="60"/>
      <c r="AA10" s="60"/>
      <c r="AB10" s="60"/>
      <c r="AC10" s="60"/>
      <c r="AD10" s="2"/>
      <c r="AE10" s="2"/>
      <c r="AF10" s="2"/>
      <c r="AG10" s="2"/>
      <c r="AH10" s="4"/>
      <c r="AI10" s="4"/>
      <c r="AJ10" s="4"/>
      <c r="AK10" s="4"/>
      <c r="AL10" s="60">
        <f>データ!$U$6</f>
        <v>83577</v>
      </c>
      <c r="AM10" s="60"/>
      <c r="AN10" s="60"/>
      <c r="AO10" s="60"/>
      <c r="AP10" s="60"/>
      <c r="AQ10" s="60"/>
      <c r="AR10" s="60"/>
      <c r="AS10" s="60"/>
      <c r="AT10" s="51">
        <f>データ!$V$6</f>
        <v>21.03</v>
      </c>
      <c r="AU10" s="52"/>
      <c r="AV10" s="52"/>
      <c r="AW10" s="52"/>
      <c r="AX10" s="52"/>
      <c r="AY10" s="52"/>
      <c r="AZ10" s="52"/>
      <c r="BA10" s="52"/>
      <c r="BB10" s="53">
        <f>データ!$W$6</f>
        <v>3974.18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107</v>
      </c>
      <c r="BM47" s="87"/>
      <c r="BN47" s="87"/>
      <c r="BO47" s="87"/>
      <c r="BP47" s="87"/>
      <c r="BQ47" s="87"/>
      <c r="BR47" s="87"/>
      <c r="BS47" s="87"/>
      <c r="BT47" s="87"/>
      <c r="BU47" s="87"/>
      <c r="BV47" s="87"/>
      <c r="BW47" s="87"/>
      <c r="BX47" s="87"/>
      <c r="BY47" s="87"/>
      <c r="BZ47" s="88"/>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o+OLthwehBpMgvapZqaswkQD3DjxREBr4b/Ft1Z8EWsu6pvODPcsWWWCxOHP70C5YiSe7aePAIrQZui0YSglA==" saltValue="dFC3u4gBNx99PysHH3uO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232262</v>
      </c>
      <c r="D6" s="34">
        <f t="shared" si="3"/>
        <v>46</v>
      </c>
      <c r="E6" s="34">
        <f t="shared" si="3"/>
        <v>1</v>
      </c>
      <c r="F6" s="34">
        <f t="shared" si="3"/>
        <v>0</v>
      </c>
      <c r="G6" s="34">
        <f t="shared" si="3"/>
        <v>1</v>
      </c>
      <c r="H6" s="34" t="str">
        <f t="shared" si="3"/>
        <v>愛知県　尾張旭市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92.94</v>
      </c>
      <c r="P6" s="35">
        <f t="shared" si="3"/>
        <v>99.98</v>
      </c>
      <c r="Q6" s="35">
        <f t="shared" si="3"/>
        <v>2646</v>
      </c>
      <c r="R6" s="35">
        <f t="shared" si="3"/>
        <v>83504</v>
      </c>
      <c r="S6" s="35">
        <f t="shared" si="3"/>
        <v>21.03</v>
      </c>
      <c r="T6" s="35">
        <f t="shared" si="3"/>
        <v>3970.71</v>
      </c>
      <c r="U6" s="35">
        <f t="shared" si="3"/>
        <v>83577</v>
      </c>
      <c r="V6" s="35">
        <f t="shared" si="3"/>
        <v>21.03</v>
      </c>
      <c r="W6" s="35">
        <f t="shared" si="3"/>
        <v>3974.18</v>
      </c>
      <c r="X6" s="36">
        <f>IF(X7="",NA(),X7)</f>
        <v>121.01</v>
      </c>
      <c r="Y6" s="36">
        <f t="shared" ref="Y6:AG6" si="4">IF(Y7="",NA(),Y7)</f>
        <v>121.74</v>
      </c>
      <c r="Z6" s="36">
        <f t="shared" si="4"/>
        <v>120.79</v>
      </c>
      <c r="AA6" s="36">
        <f t="shared" si="4"/>
        <v>122.48</v>
      </c>
      <c r="AB6" s="36">
        <f t="shared" si="4"/>
        <v>121.02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562.35</v>
      </c>
      <c r="AU6" s="36">
        <f t="shared" ref="AU6:BC6" si="6">IF(AU7="",NA(),AU7)</f>
        <v>623.21</v>
      </c>
      <c r="AV6" s="36">
        <f t="shared" si="6"/>
        <v>580.32000000000005</v>
      </c>
      <c r="AW6" s="36">
        <f t="shared" si="6"/>
        <v>608.70000000000005</v>
      </c>
      <c r="AX6" s="36">
        <f t="shared" si="6"/>
        <v>590.38</v>
      </c>
      <c r="AY6" s="36">
        <f t="shared" si="6"/>
        <v>335.95</v>
      </c>
      <c r="AZ6" s="36">
        <f t="shared" si="6"/>
        <v>346.59</v>
      </c>
      <c r="BA6" s="36">
        <f t="shared" si="6"/>
        <v>357.82</v>
      </c>
      <c r="BB6" s="36">
        <f t="shared" si="6"/>
        <v>355.5</v>
      </c>
      <c r="BC6" s="36">
        <f t="shared" si="6"/>
        <v>349.83</v>
      </c>
      <c r="BD6" s="35" t="str">
        <f>IF(BD7="","",IF(BD7="-","【-】","【"&amp;SUBSTITUTE(TEXT(BD7,"#,##0.00"),"-","△")&amp;"】"))</f>
        <v>【261.93】</v>
      </c>
      <c r="BE6" s="36">
        <f>IF(BE7="",NA(),BE7)</f>
        <v>76.38</v>
      </c>
      <c r="BF6" s="36">
        <f t="shared" ref="BF6:BN6" si="7">IF(BF7="",NA(),BF7)</f>
        <v>67.41</v>
      </c>
      <c r="BG6" s="36">
        <f t="shared" si="7"/>
        <v>58.26</v>
      </c>
      <c r="BH6" s="36">
        <f t="shared" si="7"/>
        <v>49.22</v>
      </c>
      <c r="BI6" s="36">
        <f t="shared" si="7"/>
        <v>39.520000000000003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120.12</v>
      </c>
      <c r="BQ6" s="36">
        <f t="shared" ref="BQ6:BY6" si="8">IF(BQ7="",NA(),BQ7)</f>
        <v>121.14</v>
      </c>
      <c r="BR6" s="36">
        <f t="shared" si="8"/>
        <v>119.93</v>
      </c>
      <c r="BS6" s="36">
        <f t="shared" si="8"/>
        <v>121.25</v>
      </c>
      <c r="BT6" s="36">
        <f t="shared" si="8"/>
        <v>119.17</v>
      </c>
      <c r="BU6" s="36">
        <f t="shared" si="8"/>
        <v>105.21</v>
      </c>
      <c r="BV6" s="36">
        <f t="shared" si="8"/>
        <v>105.71</v>
      </c>
      <c r="BW6" s="36">
        <f t="shared" si="8"/>
        <v>106.01</v>
      </c>
      <c r="BX6" s="36">
        <f t="shared" si="8"/>
        <v>104.57</v>
      </c>
      <c r="BY6" s="36">
        <f t="shared" si="8"/>
        <v>103.54</v>
      </c>
      <c r="BZ6" s="35" t="str">
        <f>IF(BZ7="","",IF(BZ7="-","【-】","【"&amp;SUBSTITUTE(TEXT(BZ7,"#,##0.00"),"-","△")&amp;"】"))</f>
        <v>【103.91】</v>
      </c>
      <c r="CA6" s="36">
        <f>IF(CA7="",NA(),CA7)</f>
        <v>129</v>
      </c>
      <c r="CB6" s="36">
        <f t="shared" ref="CB6:CJ6" si="9">IF(CB7="",NA(),CB7)</f>
        <v>128</v>
      </c>
      <c r="CC6" s="36">
        <f t="shared" si="9"/>
        <v>129.41999999999999</v>
      </c>
      <c r="CD6" s="36">
        <f t="shared" si="9"/>
        <v>127.94</v>
      </c>
      <c r="CE6" s="36">
        <f t="shared" si="9"/>
        <v>130.82</v>
      </c>
      <c r="CF6" s="36">
        <f t="shared" si="9"/>
        <v>162.59</v>
      </c>
      <c r="CG6" s="36">
        <f t="shared" si="9"/>
        <v>162.15</v>
      </c>
      <c r="CH6" s="36">
        <f t="shared" si="9"/>
        <v>162.24</v>
      </c>
      <c r="CI6" s="36">
        <f t="shared" si="9"/>
        <v>165.47</v>
      </c>
      <c r="CJ6" s="36">
        <f t="shared" si="9"/>
        <v>167.46</v>
      </c>
      <c r="CK6" s="35" t="str">
        <f>IF(CK7="","",IF(CK7="-","【-】","【"&amp;SUBSTITUTE(TEXT(CK7,"#,##0.00"),"-","△")&amp;"】"))</f>
        <v>【167.11】</v>
      </c>
      <c r="CL6" s="36">
        <f>IF(CL7="",NA(),CL7)</f>
        <v>59.34</v>
      </c>
      <c r="CM6" s="36">
        <f t="shared" ref="CM6:CU6" si="10">IF(CM7="",NA(),CM7)</f>
        <v>59.41</v>
      </c>
      <c r="CN6" s="36">
        <f t="shared" si="10"/>
        <v>59.9</v>
      </c>
      <c r="CO6" s="36">
        <f t="shared" si="10"/>
        <v>59.98</v>
      </c>
      <c r="CP6" s="36">
        <f t="shared" si="10"/>
        <v>60.3</v>
      </c>
      <c r="CQ6" s="36">
        <f t="shared" si="10"/>
        <v>59.17</v>
      </c>
      <c r="CR6" s="36">
        <f t="shared" si="10"/>
        <v>59.34</v>
      </c>
      <c r="CS6" s="36">
        <f t="shared" si="10"/>
        <v>59.11</v>
      </c>
      <c r="CT6" s="36">
        <f t="shared" si="10"/>
        <v>59.74</v>
      </c>
      <c r="CU6" s="36">
        <f t="shared" si="10"/>
        <v>59.46</v>
      </c>
      <c r="CV6" s="35" t="str">
        <f>IF(CV7="","",IF(CV7="-","【-】","【"&amp;SUBSTITUTE(TEXT(CV7,"#,##0.00"),"-","△")&amp;"】"))</f>
        <v>【60.27】</v>
      </c>
      <c r="CW6" s="36">
        <f>IF(CW7="",NA(),CW7)</f>
        <v>95.95</v>
      </c>
      <c r="CX6" s="36">
        <f t="shared" ref="CX6:DF6" si="11">IF(CX7="",NA(),CX7)</f>
        <v>95.92</v>
      </c>
      <c r="CY6" s="36">
        <f t="shared" si="11"/>
        <v>95.47</v>
      </c>
      <c r="CZ6" s="36">
        <f t="shared" si="11"/>
        <v>95.19</v>
      </c>
      <c r="DA6" s="36">
        <f t="shared" si="11"/>
        <v>95.19</v>
      </c>
      <c r="DB6" s="36">
        <f t="shared" si="11"/>
        <v>87.6</v>
      </c>
      <c r="DC6" s="36">
        <f t="shared" si="11"/>
        <v>87.74</v>
      </c>
      <c r="DD6" s="36">
        <f t="shared" si="11"/>
        <v>87.91</v>
      </c>
      <c r="DE6" s="36">
        <f t="shared" si="11"/>
        <v>87.28</v>
      </c>
      <c r="DF6" s="36">
        <f t="shared" si="11"/>
        <v>87.41</v>
      </c>
      <c r="DG6" s="35" t="str">
        <f>IF(DG7="","",IF(DG7="-","【-】","【"&amp;SUBSTITUTE(TEXT(DG7,"#,##0.00"),"-","△")&amp;"】"))</f>
        <v>【89.92】</v>
      </c>
      <c r="DH6" s="36">
        <f>IF(DH7="",NA(),DH7)</f>
        <v>45.78</v>
      </c>
      <c r="DI6" s="36">
        <f t="shared" ref="DI6:DQ6" si="12">IF(DI7="",NA(),DI7)</f>
        <v>46.7</v>
      </c>
      <c r="DJ6" s="36">
        <f t="shared" si="12"/>
        <v>46.85</v>
      </c>
      <c r="DK6" s="36">
        <f t="shared" si="12"/>
        <v>47.4</v>
      </c>
      <c r="DL6" s="36">
        <f t="shared" si="12"/>
        <v>47.94</v>
      </c>
      <c r="DM6" s="36">
        <f t="shared" si="12"/>
        <v>45.25</v>
      </c>
      <c r="DN6" s="36">
        <f t="shared" si="12"/>
        <v>46.27</v>
      </c>
      <c r="DO6" s="36">
        <f t="shared" si="12"/>
        <v>46.88</v>
      </c>
      <c r="DP6" s="36">
        <f t="shared" si="12"/>
        <v>46.94</v>
      </c>
      <c r="DQ6" s="36">
        <f t="shared" si="12"/>
        <v>47.62</v>
      </c>
      <c r="DR6" s="35" t="str">
        <f>IF(DR7="","",IF(DR7="-","【-】","【"&amp;SUBSTITUTE(TEXT(DR7,"#,##0.00"),"-","△")&amp;"】"))</f>
        <v>【48.85】</v>
      </c>
      <c r="DS6" s="36">
        <f>IF(DS7="",NA(),DS7)</f>
        <v>15.37</v>
      </c>
      <c r="DT6" s="36">
        <f t="shared" ref="DT6:EB6" si="13">IF(DT7="",NA(),DT7)</f>
        <v>16.62</v>
      </c>
      <c r="DU6" s="36">
        <f t="shared" si="13"/>
        <v>17.62</v>
      </c>
      <c r="DV6" s="36">
        <f t="shared" si="13"/>
        <v>18.8</v>
      </c>
      <c r="DW6" s="36">
        <f t="shared" si="13"/>
        <v>21.5</v>
      </c>
      <c r="DX6" s="36">
        <f t="shared" si="13"/>
        <v>10.71</v>
      </c>
      <c r="DY6" s="36">
        <f t="shared" si="13"/>
        <v>10.93</v>
      </c>
      <c r="DZ6" s="36">
        <f t="shared" si="13"/>
        <v>13.39</v>
      </c>
      <c r="EA6" s="36">
        <f t="shared" si="13"/>
        <v>14.48</v>
      </c>
      <c r="EB6" s="36">
        <f t="shared" si="13"/>
        <v>16.27</v>
      </c>
      <c r="EC6" s="35" t="str">
        <f>IF(EC7="","",IF(EC7="-","【-】","【"&amp;SUBSTITUTE(TEXT(EC7,"#,##0.00"),"-","△")&amp;"】"))</f>
        <v>【17.80】</v>
      </c>
      <c r="ED6" s="36">
        <f>IF(ED7="",NA(),ED7)</f>
        <v>0.38</v>
      </c>
      <c r="EE6" s="36">
        <f t="shared" ref="EE6:EM6" si="14">IF(EE7="",NA(),EE7)</f>
        <v>0.72</v>
      </c>
      <c r="EF6" s="36">
        <f t="shared" si="14"/>
        <v>0.81</v>
      </c>
      <c r="EG6" s="36">
        <f t="shared" si="14"/>
        <v>0.42</v>
      </c>
      <c r="EH6" s="36">
        <f t="shared" si="14"/>
        <v>0.24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232262</v>
      </c>
      <c r="D7" s="38">
        <v>46</v>
      </c>
      <c r="E7" s="38">
        <v>1</v>
      </c>
      <c r="F7" s="38">
        <v>0</v>
      </c>
      <c r="G7" s="38">
        <v>1</v>
      </c>
      <c r="H7" s="38" t="s">
        <v>93</v>
      </c>
      <c r="I7" s="38" t="s">
        <v>94</v>
      </c>
      <c r="J7" s="38" t="s">
        <v>95</v>
      </c>
      <c r="K7" s="38" t="s">
        <v>96</v>
      </c>
      <c r="L7" s="38" t="s">
        <v>97</v>
      </c>
      <c r="M7" s="38" t="s">
        <v>98</v>
      </c>
      <c r="N7" s="39" t="s">
        <v>99</v>
      </c>
      <c r="O7" s="39">
        <v>92.94</v>
      </c>
      <c r="P7" s="39">
        <v>99.98</v>
      </c>
      <c r="Q7" s="39">
        <v>2646</v>
      </c>
      <c r="R7" s="39">
        <v>83504</v>
      </c>
      <c r="S7" s="39">
        <v>21.03</v>
      </c>
      <c r="T7" s="39">
        <v>3970.71</v>
      </c>
      <c r="U7" s="39">
        <v>83577</v>
      </c>
      <c r="V7" s="39">
        <v>21.03</v>
      </c>
      <c r="W7" s="39">
        <v>3974.18</v>
      </c>
      <c r="X7" s="39">
        <v>121.01</v>
      </c>
      <c r="Y7" s="39">
        <v>121.74</v>
      </c>
      <c r="Z7" s="39">
        <v>120.79</v>
      </c>
      <c r="AA7" s="39">
        <v>122.48</v>
      </c>
      <c r="AB7" s="39">
        <v>121.02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562.35</v>
      </c>
      <c r="AU7" s="39">
        <v>623.21</v>
      </c>
      <c r="AV7" s="39">
        <v>580.32000000000005</v>
      </c>
      <c r="AW7" s="39">
        <v>608.70000000000005</v>
      </c>
      <c r="AX7" s="39">
        <v>590.38</v>
      </c>
      <c r="AY7" s="39">
        <v>335.95</v>
      </c>
      <c r="AZ7" s="39">
        <v>346.59</v>
      </c>
      <c r="BA7" s="39">
        <v>357.82</v>
      </c>
      <c r="BB7" s="39">
        <v>355.5</v>
      </c>
      <c r="BC7" s="39">
        <v>349.83</v>
      </c>
      <c r="BD7" s="39">
        <v>261.93</v>
      </c>
      <c r="BE7" s="39">
        <v>76.38</v>
      </c>
      <c r="BF7" s="39">
        <v>67.41</v>
      </c>
      <c r="BG7" s="39">
        <v>58.26</v>
      </c>
      <c r="BH7" s="39">
        <v>49.22</v>
      </c>
      <c r="BI7" s="39">
        <v>39.520000000000003</v>
      </c>
      <c r="BJ7" s="39">
        <v>319.82</v>
      </c>
      <c r="BK7" s="39">
        <v>312.02999999999997</v>
      </c>
      <c r="BL7" s="39">
        <v>307.45999999999998</v>
      </c>
      <c r="BM7" s="39">
        <v>312.58</v>
      </c>
      <c r="BN7" s="39">
        <v>314.87</v>
      </c>
      <c r="BO7" s="39">
        <v>270.45999999999998</v>
      </c>
      <c r="BP7" s="39">
        <v>120.12</v>
      </c>
      <c r="BQ7" s="39">
        <v>121.14</v>
      </c>
      <c r="BR7" s="39">
        <v>119.93</v>
      </c>
      <c r="BS7" s="39">
        <v>121.25</v>
      </c>
      <c r="BT7" s="39">
        <v>119.17</v>
      </c>
      <c r="BU7" s="39">
        <v>105.21</v>
      </c>
      <c r="BV7" s="39">
        <v>105.71</v>
      </c>
      <c r="BW7" s="39">
        <v>106.01</v>
      </c>
      <c r="BX7" s="39">
        <v>104.57</v>
      </c>
      <c r="BY7" s="39">
        <v>103.54</v>
      </c>
      <c r="BZ7" s="39">
        <v>103.91</v>
      </c>
      <c r="CA7" s="39">
        <v>129</v>
      </c>
      <c r="CB7" s="39">
        <v>128</v>
      </c>
      <c r="CC7" s="39">
        <v>129.41999999999999</v>
      </c>
      <c r="CD7" s="39">
        <v>127.94</v>
      </c>
      <c r="CE7" s="39">
        <v>130.82</v>
      </c>
      <c r="CF7" s="39">
        <v>162.59</v>
      </c>
      <c r="CG7" s="39">
        <v>162.15</v>
      </c>
      <c r="CH7" s="39">
        <v>162.24</v>
      </c>
      <c r="CI7" s="39">
        <v>165.47</v>
      </c>
      <c r="CJ7" s="39">
        <v>167.46</v>
      </c>
      <c r="CK7" s="39">
        <v>167.11</v>
      </c>
      <c r="CL7" s="39">
        <v>59.34</v>
      </c>
      <c r="CM7" s="39">
        <v>59.41</v>
      </c>
      <c r="CN7" s="39">
        <v>59.9</v>
      </c>
      <c r="CO7" s="39">
        <v>59.98</v>
      </c>
      <c r="CP7" s="39">
        <v>60.3</v>
      </c>
      <c r="CQ7" s="39">
        <v>59.17</v>
      </c>
      <c r="CR7" s="39">
        <v>59.34</v>
      </c>
      <c r="CS7" s="39">
        <v>59.11</v>
      </c>
      <c r="CT7" s="39">
        <v>59.74</v>
      </c>
      <c r="CU7" s="39">
        <v>59.46</v>
      </c>
      <c r="CV7" s="39">
        <v>60.27</v>
      </c>
      <c r="CW7" s="39">
        <v>95.95</v>
      </c>
      <c r="CX7" s="39">
        <v>95.92</v>
      </c>
      <c r="CY7" s="39">
        <v>95.47</v>
      </c>
      <c r="CZ7" s="39">
        <v>95.19</v>
      </c>
      <c r="DA7" s="39">
        <v>95.19</v>
      </c>
      <c r="DB7" s="39">
        <v>87.6</v>
      </c>
      <c r="DC7" s="39">
        <v>87.74</v>
      </c>
      <c r="DD7" s="39">
        <v>87.91</v>
      </c>
      <c r="DE7" s="39">
        <v>87.28</v>
      </c>
      <c r="DF7" s="39">
        <v>87.41</v>
      </c>
      <c r="DG7" s="39">
        <v>89.92</v>
      </c>
      <c r="DH7" s="39">
        <v>45.78</v>
      </c>
      <c r="DI7" s="39">
        <v>46.7</v>
      </c>
      <c r="DJ7" s="39">
        <v>46.85</v>
      </c>
      <c r="DK7" s="39">
        <v>47.4</v>
      </c>
      <c r="DL7" s="39">
        <v>47.94</v>
      </c>
      <c r="DM7" s="39">
        <v>45.25</v>
      </c>
      <c r="DN7" s="39">
        <v>46.27</v>
      </c>
      <c r="DO7" s="39">
        <v>46.88</v>
      </c>
      <c r="DP7" s="39">
        <v>46.94</v>
      </c>
      <c r="DQ7" s="39">
        <v>47.62</v>
      </c>
      <c r="DR7" s="39">
        <v>48.85</v>
      </c>
      <c r="DS7" s="39">
        <v>15.37</v>
      </c>
      <c r="DT7" s="39">
        <v>16.62</v>
      </c>
      <c r="DU7" s="39">
        <v>17.62</v>
      </c>
      <c r="DV7" s="39">
        <v>18.8</v>
      </c>
      <c r="DW7" s="39">
        <v>21.5</v>
      </c>
      <c r="DX7" s="39">
        <v>10.71</v>
      </c>
      <c r="DY7" s="39">
        <v>10.93</v>
      </c>
      <c r="DZ7" s="39">
        <v>13.39</v>
      </c>
      <c r="EA7" s="39">
        <v>14.48</v>
      </c>
      <c r="EB7" s="39">
        <v>16.27</v>
      </c>
      <c r="EC7" s="39">
        <v>17.8</v>
      </c>
      <c r="ED7" s="39">
        <v>0.38</v>
      </c>
      <c r="EE7" s="39">
        <v>0.72</v>
      </c>
      <c r="EF7" s="39">
        <v>0.81</v>
      </c>
      <c r="EG7" s="39">
        <v>0.42</v>
      </c>
      <c r="EH7" s="39">
        <v>0.24</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2020-02-13T11:16:49Z</cp:lastPrinted>
  <dcterms:created xsi:type="dcterms:W3CDTF">2019-12-05T04:18:46Z</dcterms:created>
  <dcterms:modified xsi:type="dcterms:W3CDTF">2025-03-24T00:37:51Z</dcterms:modified>
  <cp:category/>
</cp:coreProperties>
</file>