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5C948324-F6FD-4244-985F-32BDC14D7134}" xr6:coauthVersionLast="47" xr6:coauthVersionMax="47" xr10:uidLastSave="{00000000-0000-0000-0000-000000000000}"/>
  <workbookProtection workbookAlgorithmName="SHA-512" workbookHashValue="EhBhbfMovreSaZJI9/FVy5Pcpln5cZBvY+QaQWJo6ZC7S0R7ZwbEWIoc4Gklz2AFglIlKpeNaZ1HH+ShrpVwFg==" workbookSaltValue="Nk5lzC3ZRxJIOTE+8g7DK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W10" i="4" s="1"/>
  <c r="P6" i="5"/>
  <c r="P10" i="4" s="1"/>
  <c r="O6" i="5"/>
  <c r="I10" i="4" s="1"/>
  <c r="N6" i="5"/>
  <c r="B10" i="4" s="1"/>
  <c r="M6" i="5"/>
  <c r="AD8"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AT10" i="4"/>
  <c r="AL10" i="4"/>
  <c r="BB8" i="4"/>
  <c r="AT8" i="4"/>
  <c r="AL8" i="4"/>
  <c r="W8" i="4"/>
  <c r="P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<sst xmlns="http://schemas.openxmlformats.org/spreadsheetml/2006/main" count="220" uniqueCount="108">
  <si>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</si>
  <si>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</si>
  <si>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</si>
  <si>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</si>
  <si>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</si>
  <si>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</si>
  <si>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</si>
  <si>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</si>
  <si>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</si>
  <si>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</si>
  <si>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</si>
  <si>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</si>
  <si>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</si>
  <si>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</si>
  <si>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</si>
  <si>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</si>
  <si>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</si>
  <si>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</si>
  <si>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</si>
  <si>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</si>
  <si>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</si>
  <si>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</si>
  <si>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</si>
  <si>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</si>
  <si>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</si>
  <si>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</si>
  <si>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</si>
  <si>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</si>
  <si>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</si>
  <si>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</si>
  <si>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</si>
  <si>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</si>
  <si>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</si>
  <si>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</si>
  <si>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</si>
  <si>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</si>
  <si>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</si>
  <si>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</si>
  <si>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</si>
  <si>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</si>
  <si>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</si>
  <si>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</si>
  <si>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</si>
  <si>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</si>
  <si>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</si>
  <si>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</si>
  <si>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</si>
  <si>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</si>
  <si>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</si>
  <si>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</si>
  <si>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</si>
  <si>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</si>
  <si>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</si>
  <si>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</si>
  <si>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</si>
  <si>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</si>
  <si>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</si>
  <si>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</si>
  <si>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</si>
  <si>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</si>
  <si>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</si>
  <si>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</si>
  <si>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</si>
  <si>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</si>
  <si>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</si>
  <si>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</si>
  <si>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</si>
  <si>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</si>
  <si>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</si>
  <si>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</si>
  <si>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</si>
  <si>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</si>
  <si>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</si>
  <si>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</si>
  <si>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</si>
  <si>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</si>
  <si>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</si>
  <si>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</si>
  <si>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</si>
  <si>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</si>
  <si>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</si>
  <si>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</si>
  <si>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</si>
  <si>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</si>
  <si>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</si>
  <si>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</si>
  <si>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</si>
  <si>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</si>
  <si>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</si>
  <si>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</si>
  <si>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</si>
  <si>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</si>
  <si>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</si>
  <si>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</si>
  <si>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</si>
  <si>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</si>
  <si>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</si>
  <si>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</si>
  <si>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</si>
  <si>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</si>
  <si>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</si>
  <si>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</si>
  <si>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</si>
  <si>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</si>
  <si>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</si>
  <si>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より高く、平均値より高い値で推移できているため、健全な経営ができているといえる。昨年度より値が減った原因は、委託料や資産減耗費の増加があげられる。②累積欠損金比率は０であり、営業活動中により生じた損失で、複数年度にわたって累積した損失を示す。③流動比率は、平均値より高い値で推移できており、健全性を維持できている。昨年度より更新工事の増に伴う建設改良費の未払計上分の増加等により昨年度と比べ減少した。④企業債残高対給水収益比率は、毎年度低下している。その要因としては、給水収益は給水人口の増加等により増加する一方、企業債残高は借入よりも償還額が大きいためであり、適切な企業債の借入と償還が行われているといえる。⑤料金回収率が類似団体の平均値より高くなっている要因は⑥給水原価（有収水量１㎥あたりについて、どれだけ費用がかかっているかを表す）が平均値より低くなっているからであり、今後も経費の削減に努め、経営努力を続けていきたい。⑦施設利用率に関しては、平均値より高い値で推移できているため、適切な施設利用ができているといえる。季節による需要の変動を加味しつつ、引き続き毎年注視し、健全な資産管理に努めていきたい。⑧有収率（愛知県から水の仕入れに対してお客様に供給している割合）は、他地域に比べ平地で狭いという高浜市の利点を活かし、良好な水準を保てている。今後も漏水調査等を行い、現行の高水準を継続することに努めていきたい。</t>
    <rPh sb="2" eb="4">
      <t>ケイジョウ</t>
    </rPh>
    <rPh sb="4" eb="6">
      <t>シュウシ</t>
    </rPh>
    <rPh sb="6" eb="8">
      <t>ヒリツ</t>
    </rPh>
    <rPh sb="16" eb="17">
      <t>タカ</t>
    </rPh>
    <rPh sb="19" eb="21">
      <t>ヘイキン</t>
    </rPh>
    <rPh sb="21" eb="22">
      <t>チ</t>
    </rPh>
    <rPh sb="24" eb="25">
      <t>タカ</t>
    </rPh>
    <rPh sb="26" eb="27">
      <t>アタイ</t>
    </rPh>
    <rPh sb="28" eb="30">
      <t>スイイ</t>
    </rPh>
    <rPh sb="38" eb="40">
      <t>ケンゼン</t>
    </rPh>
    <rPh sb="41" eb="43">
      <t>ケイエイ</t>
    </rPh>
    <rPh sb="54" eb="57">
      <t>サクネンド</t>
    </rPh>
    <rPh sb="59" eb="60">
      <t>アタイ</t>
    </rPh>
    <rPh sb="61" eb="62">
      <t>ヘ</t>
    </rPh>
    <rPh sb="64" eb="66">
      <t>ゲンイン</t>
    </rPh>
    <rPh sb="68" eb="71">
      <t>イタクリョウ</t>
    </rPh>
    <rPh sb="72" eb="74">
      <t>シサン</t>
    </rPh>
    <rPh sb="74" eb="76">
      <t>ゲンモウ</t>
    </rPh>
    <rPh sb="76" eb="77">
      <t>ヒ</t>
    </rPh>
    <rPh sb="78" eb="80">
      <t>ゾウカ</t>
    </rPh>
    <rPh sb="88" eb="90">
      <t>ルイセキ</t>
    </rPh>
    <rPh sb="90" eb="92">
      <t>ケッソン</t>
    </rPh>
    <rPh sb="92" eb="93">
      <t>キン</t>
    </rPh>
    <rPh sb="93" eb="95">
      <t>ヒリツ</t>
    </rPh>
    <rPh sb="101" eb="103">
      <t>エイギョウ</t>
    </rPh>
    <rPh sb="103" eb="106">
      <t>カツドウチュウ</t>
    </rPh>
    <rPh sb="109" eb="110">
      <t>ショウ</t>
    </rPh>
    <rPh sb="112" eb="114">
      <t>ソンシツ</t>
    </rPh>
    <rPh sb="116" eb="118">
      <t>フクスウ</t>
    </rPh>
    <rPh sb="118" eb="120">
      <t>ネンド</t>
    </rPh>
    <rPh sb="125" eb="127">
      <t>ルイセキ</t>
    </rPh>
    <rPh sb="129" eb="131">
      <t>ソンシツ</t>
    </rPh>
    <rPh sb="132" eb="133">
      <t>シメ</t>
    </rPh>
    <rPh sb="136" eb="138">
      <t>リュウドウ</t>
    </rPh>
    <rPh sb="138" eb="140">
      <t>ヒリツ</t>
    </rPh>
    <rPh sb="142" eb="144">
      <t>ヘイキン</t>
    </rPh>
    <rPh sb="144" eb="145">
      <t>チ</t>
    </rPh>
    <rPh sb="147" eb="148">
      <t>タカ</t>
    </rPh>
    <rPh sb="149" eb="150">
      <t>アタイ</t>
    </rPh>
    <rPh sb="151" eb="153">
      <t>スイイ</t>
    </rPh>
    <rPh sb="159" eb="162">
      <t>ケンゼンセイ</t>
    </rPh>
    <rPh sb="163" eb="165">
      <t>イジ</t>
    </rPh>
    <rPh sb="171" eb="174">
      <t>サクネンド</t>
    </rPh>
    <rPh sb="176" eb="178">
      <t>コウシン</t>
    </rPh>
    <rPh sb="178" eb="180">
      <t>コウジ</t>
    </rPh>
    <rPh sb="181" eb="182">
      <t>ゾウ</t>
    </rPh>
    <rPh sb="183" eb="184">
      <t>トモナ</t>
    </rPh>
    <rPh sb="185" eb="187">
      <t>ケンセツ</t>
    </rPh>
    <rPh sb="187" eb="189">
      <t>カイリョウ</t>
    </rPh>
    <rPh sb="189" eb="190">
      <t>ヒ</t>
    </rPh>
    <rPh sb="215" eb="217">
      <t>キギョウ</t>
    </rPh>
    <rPh sb="217" eb="218">
      <t>サイ</t>
    </rPh>
    <rPh sb="218" eb="219">
      <t>ザン</t>
    </rPh>
    <rPh sb="219" eb="220">
      <t>ダカ</t>
    </rPh>
    <rPh sb="220" eb="221">
      <t>タイ</t>
    </rPh>
    <rPh sb="221" eb="223">
      <t>キュウスイ</t>
    </rPh>
    <rPh sb="223" eb="225">
      <t>シュウエキ</t>
    </rPh>
    <rPh sb="225" eb="227">
      <t>ヒリツ</t>
    </rPh>
    <rPh sb="229" eb="232">
      <t>マイネンド</t>
    </rPh>
    <rPh sb="232" eb="234">
      <t>テイカ</t>
    </rPh>
    <rPh sb="241" eb="243">
      <t>ヨウイン</t>
    </rPh>
    <rPh sb="248" eb="250">
      <t>キュウスイ</t>
    </rPh>
    <rPh sb="250" eb="252">
      <t>シュウエキ</t>
    </rPh>
    <rPh sb="253" eb="255">
      <t>キュウスイ</t>
    </rPh>
    <rPh sb="255" eb="257">
      <t>ジンコウ</t>
    </rPh>
    <rPh sb="258" eb="260">
      <t>ゾウカ</t>
    </rPh>
    <rPh sb="260" eb="261">
      <t>トウ</t>
    </rPh>
    <rPh sb="264" eb="266">
      <t>ゾウカ</t>
    </rPh>
    <rPh sb="268" eb="270">
      <t>イッポウ</t>
    </rPh>
    <rPh sb="271" eb="273">
      <t>キギョウ</t>
    </rPh>
    <rPh sb="273" eb="274">
      <t>サイ</t>
    </rPh>
    <rPh sb="274" eb="276">
      <t>ザンダカ</t>
    </rPh>
    <rPh sb="277" eb="279">
      <t>カリイレ</t>
    </rPh>
    <rPh sb="282" eb="284">
      <t>ショウカン</t>
    </rPh>
    <rPh sb="284" eb="285">
      <t>ガク</t>
    </rPh>
    <rPh sb="286" eb="287">
      <t>オオ</t>
    </rPh>
    <rPh sb="295" eb="297">
      <t>テキセツ</t>
    </rPh>
    <rPh sb="298" eb="300">
      <t>キギョウ</t>
    </rPh>
    <rPh sb="300" eb="301">
      <t>サイ</t>
    </rPh>
    <rPh sb="302" eb="304">
      <t>カリイレ</t>
    </rPh>
    <rPh sb="305" eb="307">
      <t>ショウカン</t>
    </rPh>
    <rPh sb="308" eb="309">
      <t>オコナ</t>
    </rPh>
    <rPh sb="320" eb="322">
      <t>リョウキン</t>
    </rPh>
    <rPh sb="322" eb="324">
      <t>カイシュウ</t>
    </rPh>
    <rPh sb="324" eb="325">
      <t>リツ</t>
    </rPh>
    <rPh sb="326" eb="328">
      <t>ルイジ</t>
    </rPh>
    <rPh sb="328" eb="330">
      <t>ダンタイ</t>
    </rPh>
    <rPh sb="331" eb="334">
      <t>ヘイキンチ</t>
    </rPh>
    <rPh sb="336" eb="337">
      <t>タカ</t>
    </rPh>
    <rPh sb="343" eb="345">
      <t>ヨウイン</t>
    </rPh>
    <rPh sb="347" eb="349">
      <t>キュウスイ</t>
    </rPh>
    <rPh sb="349" eb="351">
      <t>ゲンカ</t>
    </rPh>
    <rPh sb="352" eb="354">
      <t>ユウシュウ</t>
    </rPh>
    <rPh sb="354" eb="356">
      <t>スイリョウ</t>
    </rPh>
    <rPh sb="370" eb="372">
      <t>ヒヨウ</t>
    </rPh>
    <rPh sb="381" eb="382">
      <t>アラワ</t>
    </rPh>
    <rPh sb="385" eb="388">
      <t>ヘイキンチ</t>
    </rPh>
    <rPh sb="390" eb="391">
      <t>ヒク</t>
    </rPh>
    <rPh sb="403" eb="405">
      <t>コンゴ</t>
    </rPh>
    <rPh sb="406" eb="408">
      <t>ケイヒ</t>
    </rPh>
    <rPh sb="409" eb="411">
      <t>サクゲン</t>
    </rPh>
    <rPh sb="412" eb="413">
      <t>ツト</t>
    </rPh>
    <rPh sb="415" eb="417">
      <t>ケイエイ</t>
    </rPh>
    <rPh sb="417" eb="419">
      <t>ドリョク</t>
    </rPh>
    <rPh sb="420" eb="421">
      <t>ツヅ</t>
    </rPh>
    <rPh sb="429" eb="431">
      <t>シセツ</t>
    </rPh>
    <rPh sb="431" eb="433">
      <t>リヨウ</t>
    </rPh>
    <rPh sb="433" eb="434">
      <t>リツ</t>
    </rPh>
    <rPh sb="435" eb="436">
      <t>カン</t>
    </rPh>
    <rPh sb="440" eb="443">
      <t>ヘイキンチ</t>
    </rPh>
    <rPh sb="445" eb="446">
      <t>タカ</t>
    </rPh>
    <rPh sb="477" eb="479">
      <t>キセツ</t>
    </rPh>
    <rPh sb="482" eb="484">
      <t>ジュヨウ</t>
    </rPh>
    <rPh sb="485" eb="487">
      <t>ヘンドウ</t>
    </rPh>
    <rPh sb="488" eb="490">
      <t>カミ</t>
    </rPh>
    <rPh sb="494" eb="495">
      <t>ヒ</t>
    </rPh>
    <rPh sb="496" eb="497">
      <t>ツヅ</t>
    </rPh>
    <rPh sb="498" eb="500">
      <t>マイトシ</t>
    </rPh>
    <rPh sb="500" eb="502">
      <t>チュウシ</t>
    </rPh>
    <rPh sb="504" eb="506">
      <t>ケンゼン</t>
    </rPh>
    <rPh sb="507" eb="509">
      <t>シサン</t>
    </rPh>
    <rPh sb="509" eb="511">
      <t>カンリ</t>
    </rPh>
    <rPh sb="512" eb="513">
      <t>ツト</t>
    </rPh>
    <rPh sb="521" eb="523">
      <t>ユウシュウ</t>
    </rPh>
    <rPh sb="523" eb="524">
      <t>リツ</t>
    </rPh>
    <rPh sb="525" eb="528">
      <t>アイチケン</t>
    </rPh>
    <rPh sb="530" eb="531">
      <t>ミズ</t>
    </rPh>
    <rPh sb="532" eb="534">
      <t>シイ</t>
    </rPh>
    <rPh sb="536" eb="537">
      <t>タイ</t>
    </rPh>
    <rPh sb="540" eb="542">
      <t>キャクサマ</t>
    </rPh>
    <rPh sb="543" eb="545">
      <t>キョウキュウ</t>
    </rPh>
    <rPh sb="549" eb="551">
      <t>ワリアイ</t>
    </rPh>
    <rPh sb="554" eb="557">
      <t>タチイキ</t>
    </rPh>
    <rPh sb="558" eb="559">
      <t>クラ</t>
    </rPh>
    <rPh sb="560" eb="562">
      <t>ヘイチ</t>
    </rPh>
    <rPh sb="563" eb="564">
      <t>セマ</t>
    </rPh>
    <rPh sb="568" eb="571">
      <t>タカハマシ</t>
    </rPh>
    <rPh sb="572" eb="574">
      <t>リテン</t>
    </rPh>
    <rPh sb="575" eb="576">
      <t>イ</t>
    </rPh>
    <rPh sb="579" eb="581">
      <t>リョウコウ</t>
    </rPh>
    <rPh sb="582" eb="584">
      <t>スイジュン</t>
    </rPh>
    <rPh sb="585" eb="586">
      <t>タモ</t>
    </rPh>
    <rPh sb="591" eb="593">
      <t>コンゴ</t>
    </rPh>
    <rPh sb="594" eb="596">
      <t>ロウスイ</t>
    </rPh>
    <rPh sb="596" eb="598">
      <t>チョウサ</t>
    </rPh>
    <rPh sb="598" eb="599">
      <t>トウ</t>
    </rPh>
    <rPh sb="600" eb="601">
      <t>オコナ</t>
    </rPh>
    <rPh sb="603" eb="605">
      <t>ゲンコウ</t>
    </rPh>
    <rPh sb="606" eb="609">
      <t>コウスイジュン</t>
    </rPh>
    <rPh sb="610" eb="612">
      <t>ケイゾク</t>
    </rPh>
    <rPh sb="617" eb="618">
      <t>ツト</t>
    </rPh>
    <phoneticPr fontId="4"/>
  </si>
  <si>
    <r>
      <t>　法定耐用年数を超えた管路の割合（②管路経年化率）は３％台となったものの、昨年と比較して0.45</t>
    </r>
    <r>
      <rPr>
        <sz val="11"/>
        <rFont val="ＭＳ ゴシック"/>
        <family val="3"/>
        <charset val="128"/>
      </rPr>
      <t>ポイント</t>
    </r>
    <r>
      <rPr>
        <sz val="11"/>
        <color theme="1"/>
        <rFont val="ＭＳ ゴシック"/>
        <family val="3"/>
        <charset val="128"/>
      </rPr>
      <t>減少し、現状は老朽化した資産は類似団体と比較しても少ない。
　</t>
    </r>
    <r>
      <rPr>
        <sz val="11"/>
        <rFont val="ＭＳ ゴシック"/>
        <family val="3"/>
        <charset val="128"/>
      </rPr>
      <t>③管路更新率については前年度と同程度の更新となった。直近５年では全国平均・類似団体平均値は大幅に超えているものの、このペースでは、全ての水道管の更新をするのに５６年間かかる計算となる。</t>
    </r>
    <r>
      <rPr>
        <sz val="11"/>
        <color theme="1"/>
        <rFont val="ＭＳ ゴシック"/>
        <family val="3"/>
        <charset val="128"/>
      </rPr>
      <t>管種によっては長寿命化され、更新基準を延長してもよいのではと考えられる水道管もあるが、より安定した更新ができるよう、資金面・体制面で努力していきたい。</t>
    </r>
    <rPh sb="1" eb="3">
      <t>ホウテイ</t>
    </rPh>
    <rPh sb="3" eb="5">
      <t>タイヨウ</t>
    </rPh>
    <rPh sb="5" eb="7">
      <t>ネンスウ</t>
    </rPh>
    <rPh sb="8" eb="9">
      <t>コ</t>
    </rPh>
    <rPh sb="11" eb="13">
      <t>カンロ</t>
    </rPh>
    <rPh sb="14" eb="16">
      <t>ワリアイ</t>
    </rPh>
    <rPh sb="18" eb="20">
      <t>カンロ</t>
    </rPh>
    <rPh sb="20" eb="23">
      <t>ケイネンカ</t>
    </rPh>
    <rPh sb="23" eb="24">
      <t>リツ</t>
    </rPh>
    <rPh sb="28" eb="29">
      <t>ダイ</t>
    </rPh>
    <rPh sb="37" eb="39">
      <t>サクネン</t>
    </rPh>
    <rPh sb="40" eb="42">
      <t>ヒカク</t>
    </rPh>
    <rPh sb="52" eb="54">
      <t>ゲンショウ</t>
    </rPh>
    <rPh sb="56" eb="58">
      <t>ゲンジョウ</t>
    </rPh>
    <rPh sb="59" eb="62">
      <t>ロウキュウカ</t>
    </rPh>
    <rPh sb="64" eb="66">
      <t>シサン</t>
    </rPh>
    <rPh sb="67" eb="69">
      <t>ルイジ</t>
    </rPh>
    <rPh sb="69" eb="71">
      <t>ダンタイ</t>
    </rPh>
    <rPh sb="72" eb="74">
      <t>ヒカク</t>
    </rPh>
    <rPh sb="77" eb="78">
      <t>スク</t>
    </rPh>
    <rPh sb="85" eb="90">
      <t>カンロコウシンリツ</t>
    </rPh>
    <rPh sb="95" eb="98">
      <t>ゼンネンド</t>
    </rPh>
    <rPh sb="99" eb="102">
      <t>ドウテイド</t>
    </rPh>
    <rPh sb="103" eb="105">
      <t>コウシン</t>
    </rPh>
    <rPh sb="110" eb="112">
      <t>チョッキン</t>
    </rPh>
    <rPh sb="113" eb="114">
      <t>ネン</t>
    </rPh>
    <rPh sb="116" eb="118">
      <t>ゼンコク</t>
    </rPh>
    <rPh sb="118" eb="120">
      <t>ヘイキン</t>
    </rPh>
    <rPh sb="121" eb="128">
      <t>ルイジダンタイヘイキンチ</t>
    </rPh>
    <rPh sb="129" eb="131">
      <t>オオハバ</t>
    </rPh>
    <rPh sb="132" eb="133">
      <t>コ</t>
    </rPh>
    <rPh sb="149" eb="150">
      <t>スベ</t>
    </rPh>
    <rPh sb="152" eb="155">
      <t>スイドウカン</t>
    </rPh>
    <rPh sb="156" eb="158">
      <t>コウシン</t>
    </rPh>
    <rPh sb="165" eb="166">
      <t>ネン</t>
    </rPh>
    <rPh sb="166" eb="167">
      <t>カン</t>
    </rPh>
    <rPh sb="170" eb="172">
      <t>ケイサン</t>
    </rPh>
    <rPh sb="176" eb="178">
      <t>カンシュ</t>
    </rPh>
    <rPh sb="190" eb="192">
      <t>コウシン</t>
    </rPh>
    <rPh sb="192" eb="194">
      <t>キジュン</t>
    </rPh>
    <rPh sb="195" eb="197">
      <t>エンチョウ</t>
    </rPh>
    <rPh sb="206" eb="207">
      <t>カンガ</t>
    </rPh>
    <rPh sb="211" eb="214">
      <t>スイドウカン</t>
    </rPh>
    <rPh sb="221" eb="223">
      <t>アンテイ</t>
    </rPh>
    <rPh sb="225" eb="227">
      <t>コウシン</t>
    </rPh>
    <rPh sb="234" eb="236">
      <t>シキン</t>
    </rPh>
    <rPh sb="236" eb="237">
      <t>メン</t>
    </rPh>
    <rPh sb="238" eb="240">
      <t>タイセイ</t>
    </rPh>
    <rPh sb="240" eb="241">
      <t>メン</t>
    </rPh>
    <rPh sb="242" eb="244">
      <t>ドリョク</t>
    </rPh>
    <phoneticPr fontId="4"/>
  </si>
  <si>
    <r>
      <t>　現状では、高い有収率を維持していること（老朽管の破損でおこる漏水等による有収率の低下が少ないこと）や管路経年化率が低い値で推移していることから、必要な更新投資をしつつ、健全性を維持できているといえる。
　しかしながら、現状の管路更新率では、今の良好な状態が続くとは言えず、いずれ老朽化資産の割合が増えていくことが</t>
    </r>
    <r>
      <rPr>
        <sz val="11"/>
        <rFont val="ＭＳ ゴシック"/>
        <family val="3"/>
        <charset val="128"/>
      </rPr>
      <t>予想される</t>
    </r>
    <r>
      <rPr>
        <sz val="11"/>
        <color theme="1"/>
        <rFont val="ＭＳ ゴシック"/>
        <family val="3"/>
        <charset val="128"/>
      </rPr>
      <t>ので、これから老朽化していく資産に対し、</t>
    </r>
    <r>
      <rPr>
        <sz val="11"/>
        <rFont val="ＭＳ ゴシック"/>
        <family val="3"/>
        <charset val="128"/>
      </rPr>
      <t>適正な</t>
    </r>
    <r>
      <rPr>
        <sz val="11"/>
        <color theme="1"/>
        <rFont val="ＭＳ ゴシック"/>
        <family val="3"/>
        <charset val="128"/>
      </rPr>
      <t>更新基準、必要な資金を改めて精査し</t>
    </r>
    <r>
      <rPr>
        <sz val="11"/>
        <color rgb="FFFF0000"/>
        <rFont val="ＭＳ ゴシック"/>
        <family val="3"/>
        <charset val="128"/>
      </rPr>
      <t>、</t>
    </r>
    <r>
      <rPr>
        <sz val="11"/>
        <rFont val="ＭＳ ゴシック"/>
        <family val="3"/>
        <charset val="128"/>
      </rPr>
      <t>着実な更新を行う。</t>
    </r>
    <r>
      <rPr>
        <sz val="11"/>
        <color theme="1"/>
        <rFont val="ＭＳ ゴシック"/>
        <family val="3"/>
        <charset val="128"/>
      </rPr>
      <t xml:space="preserve">
　さらには、将来にわたって安全で安心な水を低廉な価格で安定的に供給していくために、老朽化した諸施設及び管路の改良・更新に対応できるよう財源確保を適切に行っていきたい。
　経営戦略については、令和元年９月に策定済み、令和６年度経営戦略見直し予定。</t>
    </r>
    <rPh sb="1" eb="3">
      <t>ゲンジョウ</t>
    </rPh>
    <rPh sb="6" eb="7">
      <t>タカ</t>
    </rPh>
    <rPh sb="8" eb="11">
      <t>ユウシュウリツ</t>
    </rPh>
    <rPh sb="12" eb="14">
      <t>イジ</t>
    </rPh>
    <rPh sb="21" eb="23">
      <t>ロウキュウ</t>
    </rPh>
    <rPh sb="23" eb="24">
      <t>カン</t>
    </rPh>
    <rPh sb="25" eb="27">
      <t>ハソン</t>
    </rPh>
    <rPh sb="31" eb="33">
      <t>ロウスイ</t>
    </rPh>
    <rPh sb="33" eb="34">
      <t>トウ</t>
    </rPh>
    <rPh sb="37" eb="40">
      <t>ユウシュウリツ</t>
    </rPh>
    <rPh sb="41" eb="43">
      <t>テイカ</t>
    </rPh>
    <rPh sb="44" eb="45">
      <t>スク</t>
    </rPh>
    <rPh sb="51" eb="53">
      <t>カンロ</t>
    </rPh>
    <rPh sb="53" eb="56">
      <t>ケイネンカ</t>
    </rPh>
    <rPh sb="56" eb="57">
      <t>リツ</t>
    </rPh>
    <rPh sb="58" eb="59">
      <t>ヒク</t>
    </rPh>
    <rPh sb="60" eb="61">
      <t>アタイ</t>
    </rPh>
    <rPh sb="62" eb="64">
      <t>スイイ</t>
    </rPh>
    <rPh sb="73" eb="75">
      <t>ヒツヨウ</t>
    </rPh>
    <rPh sb="76" eb="78">
      <t>コウシン</t>
    </rPh>
    <rPh sb="78" eb="80">
      <t>トウシ</t>
    </rPh>
    <rPh sb="85" eb="88">
      <t>ケンゼンセイ</t>
    </rPh>
    <rPh sb="89" eb="91">
      <t>イジ</t>
    </rPh>
    <rPh sb="110" eb="112">
      <t>ゲンジョウ</t>
    </rPh>
    <rPh sb="113" eb="115">
      <t>カンロ</t>
    </rPh>
    <rPh sb="115" eb="117">
      <t>コウシン</t>
    </rPh>
    <rPh sb="117" eb="118">
      <t>リツ</t>
    </rPh>
    <rPh sb="121" eb="122">
      <t>イマ</t>
    </rPh>
    <rPh sb="123" eb="125">
      <t>リョウコウ</t>
    </rPh>
    <rPh sb="126" eb="128">
      <t>ジョウタイ</t>
    </rPh>
    <rPh sb="129" eb="130">
      <t>ツヅ</t>
    </rPh>
    <rPh sb="133" eb="134">
      <t>イ</t>
    </rPh>
    <rPh sb="140" eb="143">
      <t>ロウキュウカ</t>
    </rPh>
    <rPh sb="143" eb="145">
      <t>シサン</t>
    </rPh>
    <rPh sb="146" eb="148">
      <t>ワリアイ</t>
    </rPh>
    <rPh sb="149" eb="150">
      <t>フ</t>
    </rPh>
    <rPh sb="157" eb="159">
      <t>ヨソウ</t>
    </rPh>
    <rPh sb="169" eb="172">
      <t>ロウキュウカ</t>
    </rPh>
    <rPh sb="176" eb="178">
      <t>シサン</t>
    </rPh>
    <rPh sb="179" eb="180">
      <t>タイ</t>
    </rPh>
    <rPh sb="182" eb="184">
      <t>テキセイ</t>
    </rPh>
    <rPh sb="185" eb="187">
      <t>コウシン</t>
    </rPh>
    <rPh sb="187" eb="189">
      <t>キジュン</t>
    </rPh>
    <rPh sb="190" eb="192">
      <t>ヒツヨウ</t>
    </rPh>
    <rPh sb="193" eb="195">
      <t>シキン</t>
    </rPh>
    <rPh sb="196" eb="197">
      <t>アラタ</t>
    </rPh>
    <rPh sb="199" eb="201">
      <t>セイサ</t>
    </rPh>
    <rPh sb="203" eb="205">
      <t>チャクジツ</t>
    </rPh>
    <rPh sb="206" eb="208">
      <t>コウシン</t>
    </rPh>
    <rPh sb="209" eb="210">
      <t>オコナ</t>
    </rPh>
    <rPh sb="219" eb="221">
      <t>ショウライ</t>
    </rPh>
    <rPh sb="226" eb="228">
      <t>アンゼン</t>
    </rPh>
    <rPh sb="229" eb="231">
      <t>アンシン</t>
    </rPh>
    <rPh sb="308" eb="310">
      <t>レイワ</t>
    </rPh>
    <rPh sb="315" eb="317">
      <t>サクテイ</t>
    </rPh>
    <rPh sb="317" eb="318">
      <t>ズ</t>
    </rPh>
    <rPh sb="320" eb="322">
      <t>レイワ</t>
    </rPh>
    <rPh sb="323" eb="324">
      <t>ネン</t>
    </rPh>
    <rPh sb="324" eb="325">
      <t>ド</t>
    </rPh>
    <rPh sb="325" eb="327">
      <t>ケイエイ</t>
    </rPh>
    <rPh sb="327" eb="329">
      <t>センリャク</t>
    </rPh>
    <rPh sb="329" eb="331">
      <t>ミナオ</t>
    </rPh>
    <rPh sb="332" eb="33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</si>
</sst>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1.9</c:v>
                </c:pt>
                <c:pt idx="1">
                  <c:v>1.37</c:v>
                </c:pt>
                <c:pt idx="2">
                  <c:v>1.89</c:v>
                </c:pt>
                <c:pt idx="3">
                  <c:v>1.95</c:v>
                </c:pt>
                <c:pt idx="4">
                  <c:v>1.94</c:v>
                </c:pt>
              </c:numCache>
            </c:numRef>
          </c:val>
          <c:extLst>
            <c:ext xmlns:c16="http://schemas.microsoft.com/office/drawing/2014/chart" uri="{C3380CC4-5D6E-409C-BE32-E72D297353CC}">
              <c16:uniqueId val="{00000000-CA39-4A7D-B602-33E6966887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CA39-4A7D-B602-33E6966887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63.55</c:v>
                </c:pt>
                <c:pt idx="1">
                  <c:v>63.25</c:v>
                </c:pt>
                <c:pt idx="2">
                  <c:v>64.53</c:v>
                </c:pt>
                <c:pt idx="3">
                  <c:v>65.510000000000005</c:v>
                </c:pt>
                <c:pt idx="4">
                  <c:v>65.67</c:v>
                </c:pt>
              </c:numCache>
            </c:numRef>
          </c:val>
          <c:extLst>
            <c:ext xmlns:c16="http://schemas.microsoft.com/office/drawing/2014/chart" uri="{C3380CC4-5D6E-409C-BE32-E72D297353CC}">
              <c16:uniqueId val="{00000000-44CE-4E06-937F-D25505FBAE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4CE-4E06-937F-D25505FBAE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95.96</c:v>
                </c:pt>
                <c:pt idx="1">
                  <c:v>96.28</c:v>
                </c:pt>
                <c:pt idx="2">
                  <c:v>95.9</c:v>
                </c:pt>
                <c:pt idx="3">
                  <c:v>96.12</c:v>
                </c:pt>
                <c:pt idx="4">
                  <c:v>96.43</c:v>
                </c:pt>
              </c:numCache>
            </c:numRef>
          </c:val>
          <c:extLst>
            <c:ext xmlns:c16="http://schemas.microsoft.com/office/drawing/2014/chart" uri="{C3380CC4-5D6E-409C-BE32-E72D297353CC}">
              <c16:uniqueId val="{00000000-D7FC-4515-9D51-B376A8BAFF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7FC-4515-9D51-B376A8BAFF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117.51</c:v>
                </c:pt>
                <c:pt idx="1">
                  <c:v>117.97</c:v>
                </c:pt>
                <c:pt idx="2">
                  <c:v>115.66</c:v>
                </c:pt>
                <c:pt idx="3">
                  <c:v>119.72</c:v>
                </c:pt>
                <c:pt idx="4">
                  <c:v>114.03</c:v>
                </c:pt>
              </c:numCache>
            </c:numRef>
          </c:val>
          <c:extLst>
            <c:ext xmlns:c16="http://schemas.microsoft.com/office/drawing/2014/chart" uri="{C3380CC4-5D6E-409C-BE32-E72D297353CC}">
              <c16:uniqueId val="{00000000-9BDB-4EF9-9304-A7AAA5341E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9BDB-4EF9-9304-A7AAA5341E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37.33</c:v>
                </c:pt>
                <c:pt idx="1">
                  <c:v>38.47</c:v>
                </c:pt>
                <c:pt idx="2">
                  <c:v>38.94</c:v>
                </c:pt>
                <c:pt idx="3">
                  <c:v>37.81</c:v>
                </c:pt>
                <c:pt idx="4">
                  <c:v>38.340000000000003</c:v>
                </c:pt>
              </c:numCache>
            </c:numRef>
          </c:val>
          <c:extLst>
            <c:ext xmlns:c16="http://schemas.microsoft.com/office/drawing/2014/chart" uri="{C3380CC4-5D6E-409C-BE32-E72D297353CC}">
              <c16:uniqueId val="{00000000-0E8A-4814-8751-BA87C69BD0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0E8A-4814-8751-BA87C69BD0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2.36</c:v>
                </c:pt>
                <c:pt idx="1">
                  <c:v>2.91</c:v>
                </c:pt>
                <c:pt idx="2">
                  <c:v>3.16</c:v>
                </c:pt>
                <c:pt idx="3">
                  <c:v>3.62</c:v>
                </c:pt>
                <c:pt idx="4">
                  <c:v>3.17</c:v>
                </c:pt>
              </c:numCache>
            </c:numRef>
          </c:val>
          <c:extLst>
            <c:ext xmlns:c16="http://schemas.microsoft.com/office/drawing/2014/chart" uri="{C3380CC4-5D6E-409C-BE32-E72D297353CC}">
              <c16:uniqueId val="{00000000-4012-448B-B841-0212A4A8C1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4012-448B-B841-0212A4A8C1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A-43EE-8FC1-8D56983F28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7C5A-43EE-8FC1-8D56983F28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456.89</c:v>
                </c:pt>
                <c:pt idx="1">
                  <c:v>505.25</c:v>
                </c:pt>
                <c:pt idx="2">
                  <c:v>348.2</c:v>
                </c:pt>
                <c:pt idx="3">
                  <c:v>436.66</c:v>
                </c:pt>
                <c:pt idx="4">
                  <c:v>370.5</c:v>
                </c:pt>
              </c:numCache>
            </c:numRef>
          </c:val>
          <c:extLst>
            <c:ext xmlns:c16="http://schemas.microsoft.com/office/drawing/2014/chart" uri="{C3380CC4-5D6E-409C-BE32-E72D297353CC}">
              <c16:uniqueId val="{00000000-DB09-4287-87F6-AAAC21D75C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DB09-4287-87F6-AAAC21D75C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107.92</c:v>
                </c:pt>
                <c:pt idx="1">
                  <c:v>105.1</c:v>
                </c:pt>
                <c:pt idx="2">
                  <c:v>100.33</c:v>
                </c:pt>
                <c:pt idx="3">
                  <c:v>94.7</c:v>
                </c:pt>
                <c:pt idx="4">
                  <c:v>89.9</c:v>
                </c:pt>
              </c:numCache>
            </c:numRef>
          </c:val>
          <c:extLst>
            <c:ext xmlns:c16="http://schemas.microsoft.com/office/drawing/2014/chart" uri="{C3380CC4-5D6E-409C-BE32-E72D297353CC}">
              <c16:uniqueId val="{00000000-C9F9-42C2-AF43-1A69A0BD05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9F9-42C2-AF43-1A69A0BD05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116.51</c:v>
                </c:pt>
                <c:pt idx="1">
                  <c:v>117.22</c:v>
                </c:pt>
                <c:pt idx="2">
                  <c:v>114.79</c:v>
                </c:pt>
                <c:pt idx="3">
                  <c:v>119.38</c:v>
                </c:pt>
                <c:pt idx="4">
                  <c:v>113.01</c:v>
                </c:pt>
              </c:numCache>
            </c:numRef>
          </c:val>
          <c:extLst>
            <c:ext xmlns:c16="http://schemas.microsoft.com/office/drawing/2014/chart" uri="{C3380CC4-5D6E-409C-BE32-E72D297353CC}">
              <c16:uniqueId val="{00000000-6CBF-4C36-B476-AC4E709575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CBF-4C36-B476-AC4E709575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129.71</c:v>
                </c:pt>
                <c:pt idx="1">
                  <c:v>128.71</c:v>
                </c:pt>
                <c:pt idx="2">
                  <c:v>131.61000000000001</c:v>
                </c:pt>
                <c:pt idx="3">
                  <c:v>126.93</c:v>
                </c:pt>
                <c:pt idx="4">
                  <c:v>134.44</c:v>
                </c:pt>
              </c:numCache>
            </c:numRef>
          </c:val>
          <c:extLst>
            <c:ext xmlns:c16="http://schemas.microsoft.com/office/drawing/2014/chart" uri="{C3380CC4-5D6E-409C-BE32-E72D297353CC}">
              <c16:uniqueId val="{00000000-8A09-4C98-B5E5-04920CF841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8A09-4C98-B5E5-04920CF841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高浜市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48579</v>
      </c>
      <c r="AM8" s="70"/>
      <c r="AN8" s="70"/>
      <c r="AO8" s="70"/>
      <c r="AP8" s="70"/>
      <c r="AQ8" s="70"/>
      <c r="AR8" s="70"/>
      <c r="AS8" s="70"/>
      <c r="AT8" s="66">
        <f>データ!$S$6</f>
        <v>13.11</v>
      </c>
      <c r="AU8" s="67"/>
      <c r="AV8" s="67"/>
      <c r="AW8" s="67"/>
      <c r="AX8" s="67"/>
      <c r="AY8" s="67"/>
      <c r="AZ8" s="67"/>
      <c r="BA8" s="67"/>
      <c r="BB8" s="69">
        <f>データ!$T$6</f>
        <v>3705.49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84.26</v>
      </c>
      <c r="J10" s="67"/>
      <c r="K10" s="67"/>
      <c r="L10" s="67"/>
      <c r="M10" s="67"/>
      <c r="N10" s="67"/>
      <c r="O10" s="68"/>
      <c r="P10" s="69">
        <f>データ!$P$6</f>
        <v>99.97</v>
      </c>
      <c r="Q10" s="69"/>
      <c r="R10" s="69"/>
      <c r="S10" s="69"/>
      <c r="T10" s="69"/>
      <c r="U10" s="69"/>
      <c r="V10" s="69"/>
      <c r="W10" s="70">
        <f>データ!$Q$6</f>
        <v>2317</v>
      </c>
      <c r="X10" s="70"/>
      <c r="Y10" s="70"/>
      <c r="Z10" s="70"/>
      <c r="AA10" s="70"/>
      <c r="AB10" s="70"/>
      <c r="AC10" s="70"/>
      <c r="AD10" s="2"/>
      <c r="AE10" s="2"/>
      <c r="AF10" s="2"/>
      <c r="AG10" s="2"/>
      <c r="AH10" s="4"/>
      <c r="AI10" s="4"/>
      <c r="AJ10" s="4"/>
      <c r="AK10" s="4"/>
      <c r="AL10" s="70">
        <f>データ!$U$6</f>
        <v>48848</v>
      </c>
      <c r="AM10" s="70"/>
      <c r="AN10" s="70"/>
      <c r="AO10" s="70"/>
      <c r="AP10" s="70"/>
      <c r="AQ10" s="70"/>
      <c r="AR10" s="70"/>
      <c r="AS10" s="70"/>
      <c r="AT10" s="66">
        <f>データ!$V$6</f>
        <v>13.11</v>
      </c>
      <c r="AU10" s="67"/>
      <c r="AV10" s="67"/>
      <c r="AW10" s="67"/>
      <c r="AX10" s="67"/>
      <c r="AY10" s="67"/>
      <c r="AZ10" s="67"/>
      <c r="BA10" s="67"/>
      <c r="BB10" s="69">
        <f>データ!$W$6</f>
        <v>3726.01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1+6gNRhHdZkh6GSmX/R3qOoOcxSpVm2q0iyTSM36Sw8jQdpsCtwSjRXrsrUv3CaK9MdeTpA9Oa4ORTPWkgMTg==" saltValue="01d1KLIoOx8a07mP0c29Q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232271</v>
      </c>
      <c r="D6" s="34">
        <f t="shared" si="3"/>
        <v>46</v>
      </c>
      <c r="E6" s="34">
        <f t="shared" si="3"/>
        <v>1</v>
      </c>
      <c r="F6" s="34">
        <f t="shared" si="3"/>
        <v>0</v>
      </c>
      <c r="G6" s="34">
        <f t="shared" si="3"/>
        <v>1</v>
      </c>
      <c r="H6" s="34" t="str">
        <f t="shared" si="3"/>
        <v>愛知県　高浜市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84.26</v>
      </c>
      <c r="P6" s="35">
        <f t="shared" si="3"/>
        <v>99.97</v>
      </c>
      <c r="Q6" s="35">
        <f t="shared" si="3"/>
        <v>2317</v>
      </c>
      <c r="R6" s="35">
        <f t="shared" si="3"/>
        <v>48579</v>
      </c>
      <c r="S6" s="35">
        <f t="shared" si="3"/>
        <v>13.11</v>
      </c>
      <c r="T6" s="35">
        <f t="shared" si="3"/>
        <v>3705.49</v>
      </c>
      <c r="U6" s="35">
        <f t="shared" si="3"/>
        <v>48848</v>
      </c>
      <c r="V6" s="35">
        <f t="shared" si="3"/>
        <v>13.11</v>
      </c>
      <c r="W6" s="35">
        <f t="shared" si="3"/>
        <v>3726.01</v>
      </c>
      <c r="X6" s="36">
        <f>IF(X7="",NA(),X7)</f>
        <v>117.51</v>
      </c>
      <c r="Y6" s="36">
        <f t="shared" ref="Y6:AG6" si="4">IF(Y7="",NA(),Y7)</f>
        <v>117.97</v>
      </c>
      <c r="Z6" s="36">
        <f t="shared" si="4"/>
        <v>115.66</v>
      </c>
      <c r="AA6" s="36">
        <f t="shared" si="4"/>
        <v>119.72</v>
      </c>
      <c r="AB6" s="36">
        <f t="shared" si="4"/>
        <v>114.03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456.89</v>
      </c>
      <c r="AU6" s="36">
        <f t="shared" ref="AU6:BC6" si="6">IF(AU7="",NA(),AU7)</f>
        <v>505.25</v>
      </c>
      <c r="AV6" s="36">
        <f t="shared" si="6"/>
        <v>348.2</v>
      </c>
      <c r="AW6" s="36">
        <f t="shared" si="6"/>
        <v>436.66</v>
      </c>
      <c r="AX6" s="36">
        <f t="shared" si="6"/>
        <v>370.5</v>
      </c>
      <c r="AY6" s="36">
        <f t="shared" si="6"/>
        <v>382.09</v>
      </c>
      <c r="AZ6" s="36">
        <f t="shared" si="6"/>
        <v>371.31</v>
      </c>
      <c r="BA6" s="36">
        <f t="shared" si="6"/>
        <v>377.63</v>
      </c>
      <c r="BB6" s="36">
        <f t="shared" si="6"/>
        <v>357.34</v>
      </c>
      <c r="BC6" s="36">
        <f t="shared" si="6"/>
        <v>366.03</v>
      </c>
      <c r="BD6" s="35" t="str">
        <f>IF(BD7="","",IF(BD7="-","【-】","【"&amp;SUBSTITUTE(TEXT(BD7,"#,##0.00"),"-","△")&amp;"】"))</f>
        <v>【261.93】</v>
      </c>
      <c r="BE6" s="36">
        <f>IF(BE7="",NA(),BE7)</f>
        <v>107.92</v>
      </c>
      <c r="BF6" s="36">
        <f t="shared" ref="BF6:BN6" si="7">IF(BF7="",NA(),BF7)</f>
        <v>105.1</v>
      </c>
      <c r="BG6" s="36">
        <f t="shared" si="7"/>
        <v>100.33</v>
      </c>
      <c r="BH6" s="36">
        <f t="shared" si="7"/>
        <v>94.7</v>
      </c>
      <c r="BI6" s="36">
        <f t="shared" si="7"/>
        <v>89.9</v>
      </c>
      <c r="BJ6" s="36">
        <f t="shared" si="7"/>
        <v>385.06</v>
      </c>
      <c r="BK6" s="36">
        <f t="shared" si="7"/>
        <v>373.09</v>
      </c>
      <c r="BL6" s="36">
        <f t="shared" si="7"/>
        <v>364.71</v>
      </c>
      <c r="BM6" s="36">
        <f t="shared" si="7"/>
        <v>373.69</v>
      </c>
      <c r="BN6" s="36">
        <f t="shared" si="7"/>
        <v>370.12</v>
      </c>
      <c r="BO6" s="35" t="str">
        <f>IF(BO7="","",IF(BO7="-","【-】","【"&amp;SUBSTITUTE(TEXT(BO7,"#,##0.00"),"-","△")&amp;"】"))</f>
        <v>【270.46】</v>
      </c>
      <c r="BP6" s="36">
        <f>IF(BP7="",NA(),BP7)</f>
        <v>116.51</v>
      </c>
      <c r="BQ6" s="36">
        <f t="shared" ref="BQ6:BY6" si="8">IF(BQ7="",NA(),BQ7)</f>
        <v>117.22</v>
      </c>
      <c r="BR6" s="36">
        <f t="shared" si="8"/>
        <v>114.79</v>
      </c>
      <c r="BS6" s="36">
        <f t="shared" si="8"/>
        <v>119.38</v>
      </c>
      <c r="BT6" s="36">
        <f t="shared" si="8"/>
        <v>113.01</v>
      </c>
      <c r="BU6" s="36">
        <f t="shared" si="8"/>
        <v>99.07</v>
      </c>
      <c r="BV6" s="36">
        <f t="shared" si="8"/>
        <v>99.99</v>
      </c>
      <c r="BW6" s="36">
        <f t="shared" si="8"/>
        <v>100.65</v>
      </c>
      <c r="BX6" s="36">
        <f t="shared" si="8"/>
        <v>99.87</v>
      </c>
      <c r="BY6" s="36">
        <f t="shared" si="8"/>
        <v>100.42</v>
      </c>
      <c r="BZ6" s="35" t="str">
        <f>IF(BZ7="","",IF(BZ7="-","【-】","【"&amp;SUBSTITUTE(TEXT(BZ7,"#,##0.00"),"-","△")&amp;"】"))</f>
        <v>【103.91】</v>
      </c>
      <c r="CA6" s="36">
        <f>IF(CA7="",NA(),CA7)</f>
        <v>129.71</v>
      </c>
      <c r="CB6" s="36">
        <f t="shared" ref="CB6:CJ6" si="9">IF(CB7="",NA(),CB7)</f>
        <v>128.71</v>
      </c>
      <c r="CC6" s="36">
        <f t="shared" si="9"/>
        <v>131.61000000000001</v>
      </c>
      <c r="CD6" s="36">
        <f t="shared" si="9"/>
        <v>126.93</v>
      </c>
      <c r="CE6" s="36">
        <f t="shared" si="9"/>
        <v>134.44</v>
      </c>
      <c r="CF6" s="36">
        <f t="shared" si="9"/>
        <v>173.03</v>
      </c>
      <c r="CG6" s="36">
        <f t="shared" si="9"/>
        <v>171.15</v>
      </c>
      <c r="CH6" s="36">
        <f t="shared" si="9"/>
        <v>170.19</v>
      </c>
      <c r="CI6" s="36">
        <f t="shared" si="9"/>
        <v>171.81</v>
      </c>
      <c r="CJ6" s="36">
        <f t="shared" si="9"/>
        <v>171.67</v>
      </c>
      <c r="CK6" s="35" t="str">
        <f>IF(CK7="","",IF(CK7="-","【-】","【"&amp;SUBSTITUTE(TEXT(CK7,"#,##0.00"),"-","△")&amp;"】"))</f>
        <v>【167.11】</v>
      </c>
      <c r="CL6" s="36">
        <f>IF(CL7="",NA(),CL7)</f>
        <v>63.55</v>
      </c>
      <c r="CM6" s="36">
        <f t="shared" ref="CM6:CU6" si="10">IF(CM7="",NA(),CM7)</f>
        <v>63.25</v>
      </c>
      <c r="CN6" s="36">
        <f t="shared" si="10"/>
        <v>64.53</v>
      </c>
      <c r="CO6" s="36">
        <f t="shared" si="10"/>
        <v>65.510000000000005</v>
      </c>
      <c r="CP6" s="36">
        <f t="shared" si="10"/>
        <v>65.67</v>
      </c>
      <c r="CQ6" s="36">
        <f t="shared" si="10"/>
        <v>58.58</v>
      </c>
      <c r="CR6" s="36">
        <f t="shared" si="10"/>
        <v>58.53</v>
      </c>
      <c r="CS6" s="36">
        <f t="shared" si="10"/>
        <v>59.01</v>
      </c>
      <c r="CT6" s="36">
        <f t="shared" si="10"/>
        <v>60.03</v>
      </c>
      <c r="CU6" s="36">
        <f t="shared" si="10"/>
        <v>59.74</v>
      </c>
      <c r="CV6" s="35" t="str">
        <f>IF(CV7="","",IF(CV7="-","【-】","【"&amp;SUBSTITUTE(TEXT(CV7,"#,##0.00"),"-","△")&amp;"】"))</f>
        <v>【60.27】</v>
      </c>
      <c r="CW6" s="36">
        <f>IF(CW7="",NA(),CW7)</f>
        <v>95.96</v>
      </c>
      <c r="CX6" s="36">
        <f t="shared" ref="CX6:DF6" si="11">IF(CX7="",NA(),CX7)</f>
        <v>96.28</v>
      </c>
      <c r="CY6" s="36">
        <f t="shared" si="11"/>
        <v>95.9</v>
      </c>
      <c r="CZ6" s="36">
        <f t="shared" si="11"/>
        <v>96.12</v>
      </c>
      <c r="DA6" s="36">
        <f t="shared" si="11"/>
        <v>96.43</v>
      </c>
      <c r="DB6" s="36">
        <f t="shared" si="11"/>
        <v>85.23</v>
      </c>
      <c r="DC6" s="36">
        <f t="shared" si="11"/>
        <v>85.26</v>
      </c>
      <c r="DD6" s="36">
        <f t="shared" si="11"/>
        <v>85.37</v>
      </c>
      <c r="DE6" s="36">
        <f t="shared" si="11"/>
        <v>84.81</v>
      </c>
      <c r="DF6" s="36">
        <f t="shared" si="11"/>
        <v>84.8</v>
      </c>
      <c r="DG6" s="35" t="str">
        <f>IF(DG7="","",IF(DG7="-","【-】","【"&amp;SUBSTITUTE(TEXT(DG7,"#,##0.00"),"-","△")&amp;"】"))</f>
        <v>【89.92】</v>
      </c>
      <c r="DH6" s="36">
        <f>IF(DH7="",NA(),DH7)</f>
        <v>37.33</v>
      </c>
      <c r="DI6" s="36">
        <f t="shared" ref="DI6:DQ6" si="12">IF(DI7="",NA(),DI7)</f>
        <v>38.47</v>
      </c>
      <c r="DJ6" s="36">
        <f t="shared" si="12"/>
        <v>38.94</v>
      </c>
      <c r="DK6" s="36">
        <f t="shared" si="12"/>
        <v>37.81</v>
      </c>
      <c r="DL6" s="36">
        <f t="shared" si="12"/>
        <v>38.340000000000003</v>
      </c>
      <c r="DM6" s="36">
        <f t="shared" si="12"/>
        <v>44.31</v>
      </c>
      <c r="DN6" s="36">
        <f t="shared" si="12"/>
        <v>45.75</v>
      </c>
      <c r="DO6" s="36">
        <f t="shared" si="12"/>
        <v>46.9</v>
      </c>
      <c r="DP6" s="36">
        <f t="shared" si="12"/>
        <v>47.28</v>
      </c>
      <c r="DQ6" s="36">
        <f t="shared" si="12"/>
        <v>47.66</v>
      </c>
      <c r="DR6" s="35" t="str">
        <f>IF(DR7="","",IF(DR7="-","【-】","【"&amp;SUBSTITUTE(TEXT(DR7,"#,##0.00"),"-","△")&amp;"】"))</f>
        <v>【48.85】</v>
      </c>
      <c r="DS6" s="36">
        <f>IF(DS7="",NA(),DS7)</f>
        <v>2.36</v>
      </c>
      <c r="DT6" s="36">
        <f t="shared" ref="DT6:EB6" si="13">IF(DT7="",NA(),DT7)</f>
        <v>2.91</v>
      </c>
      <c r="DU6" s="36">
        <f t="shared" si="13"/>
        <v>3.16</v>
      </c>
      <c r="DV6" s="36">
        <f t="shared" si="13"/>
        <v>3.62</v>
      </c>
      <c r="DW6" s="36">
        <f t="shared" si="13"/>
        <v>3.17</v>
      </c>
      <c r="DX6" s="36">
        <f t="shared" si="13"/>
        <v>10.09</v>
      </c>
      <c r="DY6" s="36">
        <f t="shared" si="13"/>
        <v>10.54</v>
      </c>
      <c r="DZ6" s="36">
        <f t="shared" si="13"/>
        <v>12.03</v>
      </c>
      <c r="EA6" s="36">
        <f t="shared" si="13"/>
        <v>12.19</v>
      </c>
      <c r="EB6" s="36">
        <f t="shared" si="13"/>
        <v>15.1</v>
      </c>
      <c r="EC6" s="35" t="str">
        <f>IF(EC7="","",IF(EC7="-","【-】","【"&amp;SUBSTITUTE(TEXT(EC7,"#,##0.00"),"-","△")&amp;"】"))</f>
        <v>【17.80】</v>
      </c>
      <c r="ED6" s="36">
        <f>IF(ED7="",NA(),ED7)</f>
        <v>1.9</v>
      </c>
      <c r="EE6" s="36">
        <f t="shared" ref="EE6:EM6" si="14">IF(EE7="",NA(),EE7)</f>
        <v>1.37</v>
      </c>
      <c r="EF6" s="36">
        <f t="shared" si="14"/>
        <v>1.89</v>
      </c>
      <c r="EG6" s="36">
        <f t="shared" si="14"/>
        <v>1.95</v>
      </c>
      <c r="EH6" s="36">
        <f t="shared" si="14"/>
        <v>1.94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5">
      <c r="A7" s="29"/>
      <c r="B7" s="38">
        <v>2018</v>
      </c>
      <c r="C7" s="38">
        <v>232271</v>
      </c>
      <c r="D7" s="38">
        <v>46</v>
      </c>
      <c r="E7" s="38">
        <v>1</v>
      </c>
      <c r="F7" s="38">
        <v>0</v>
      </c>
      <c r="G7" s="38">
        <v>1</v>
      </c>
      <c r="H7" s="38" t="s">
        <v>93</v>
      </c>
      <c r="I7" s="38" t="s">
        <v>94</v>
      </c>
      <c r="J7" s="38" t="s">
        <v>95</v>
      </c>
      <c r="K7" s="38" t="s">
        <v>96</v>
      </c>
      <c r="L7" s="38" t="s">
        <v>97</v>
      </c>
      <c r="M7" s="38" t="s">
        <v>98</v>
      </c>
      <c r="N7" s="39" t="s">
        <v>99</v>
      </c>
      <c r="O7" s="39">
        <v>84.26</v>
      </c>
      <c r="P7" s="39">
        <v>99.97</v>
      </c>
      <c r="Q7" s="39">
        <v>2317</v>
      </c>
      <c r="R7" s="39">
        <v>48579</v>
      </c>
      <c r="S7" s="39">
        <v>13.11</v>
      </c>
      <c r="T7" s="39">
        <v>3705.49</v>
      </c>
      <c r="U7" s="39">
        <v>48848</v>
      </c>
      <c r="V7" s="39">
        <v>13.11</v>
      </c>
      <c r="W7" s="39">
        <v>3726.01</v>
      </c>
      <c r="X7" s="39">
        <v>117.51</v>
      </c>
      <c r="Y7" s="39">
        <v>117.97</v>
      </c>
      <c r="Z7" s="39">
        <v>115.66</v>
      </c>
      <c r="AA7" s="39">
        <v>119.72</v>
      </c>
      <c r="AB7" s="39">
        <v>114.03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456.89</v>
      </c>
      <c r="AU7" s="39">
        <v>505.25</v>
      </c>
      <c r="AV7" s="39">
        <v>348.2</v>
      </c>
      <c r="AW7" s="39">
        <v>436.66</v>
      </c>
      <c r="AX7" s="39">
        <v>370.5</v>
      </c>
      <c r="AY7" s="39">
        <v>382.09</v>
      </c>
      <c r="AZ7" s="39">
        <v>371.31</v>
      </c>
      <c r="BA7" s="39">
        <v>377.63</v>
      </c>
      <c r="BB7" s="39">
        <v>357.34</v>
      </c>
      <c r="BC7" s="39">
        <v>366.03</v>
      </c>
      <c r="BD7" s="39">
        <v>261.93</v>
      </c>
      <c r="BE7" s="39">
        <v>107.92</v>
      </c>
      <c r="BF7" s="39">
        <v>105.1</v>
      </c>
      <c r="BG7" s="39">
        <v>100.33</v>
      </c>
      <c r="BH7" s="39">
        <v>94.7</v>
      </c>
      <c r="BI7" s="39">
        <v>89.9</v>
      </c>
      <c r="BJ7" s="39">
        <v>385.06</v>
      </c>
      <c r="BK7" s="39">
        <v>373.09</v>
      </c>
      <c r="BL7" s="39">
        <v>364.71</v>
      </c>
      <c r="BM7" s="39">
        <v>373.69</v>
      </c>
      <c r="BN7" s="39">
        <v>370.12</v>
      </c>
      <c r="BO7" s="39">
        <v>270.45999999999998</v>
      </c>
      <c r="BP7" s="39">
        <v>116.51</v>
      </c>
      <c r="BQ7" s="39">
        <v>117.22</v>
      </c>
      <c r="BR7" s="39">
        <v>114.79</v>
      </c>
      <c r="BS7" s="39">
        <v>119.38</v>
      </c>
      <c r="BT7" s="39">
        <v>113.01</v>
      </c>
      <c r="BU7" s="39">
        <v>99.07</v>
      </c>
      <c r="BV7" s="39">
        <v>99.99</v>
      </c>
      <c r="BW7" s="39">
        <v>100.65</v>
      </c>
      <c r="BX7" s="39">
        <v>99.87</v>
      </c>
      <c r="BY7" s="39">
        <v>100.42</v>
      </c>
      <c r="BZ7" s="39">
        <v>103.91</v>
      </c>
      <c r="CA7" s="39">
        <v>129.71</v>
      </c>
      <c r="CB7" s="39">
        <v>128.71</v>
      </c>
      <c r="CC7" s="39">
        <v>131.61000000000001</v>
      </c>
      <c r="CD7" s="39">
        <v>126.93</v>
      </c>
      <c r="CE7" s="39">
        <v>134.44</v>
      </c>
      <c r="CF7" s="39">
        <v>173.03</v>
      </c>
      <c r="CG7" s="39">
        <v>171.15</v>
      </c>
      <c r="CH7" s="39">
        <v>170.19</v>
      </c>
      <c r="CI7" s="39">
        <v>171.81</v>
      </c>
      <c r="CJ7" s="39">
        <v>171.67</v>
      </c>
      <c r="CK7" s="39">
        <v>167.11</v>
      </c>
      <c r="CL7" s="39">
        <v>63.55</v>
      </c>
      <c r="CM7" s="39">
        <v>63.25</v>
      </c>
      <c r="CN7" s="39">
        <v>64.53</v>
      </c>
      <c r="CO7" s="39">
        <v>65.510000000000005</v>
      </c>
      <c r="CP7" s="39">
        <v>65.67</v>
      </c>
      <c r="CQ7" s="39">
        <v>58.58</v>
      </c>
      <c r="CR7" s="39">
        <v>58.53</v>
      </c>
      <c r="CS7" s="39">
        <v>59.01</v>
      </c>
      <c r="CT7" s="39">
        <v>60.03</v>
      </c>
      <c r="CU7" s="39">
        <v>59.74</v>
      </c>
      <c r="CV7" s="39">
        <v>60.27</v>
      </c>
      <c r="CW7" s="39">
        <v>95.96</v>
      </c>
      <c r="CX7" s="39">
        <v>96.28</v>
      </c>
      <c r="CY7" s="39">
        <v>95.9</v>
      </c>
      <c r="CZ7" s="39">
        <v>96.12</v>
      </c>
      <c r="DA7" s="39">
        <v>96.43</v>
      </c>
      <c r="DB7" s="39">
        <v>85.23</v>
      </c>
      <c r="DC7" s="39">
        <v>85.26</v>
      </c>
      <c r="DD7" s="39">
        <v>85.37</v>
      </c>
      <c r="DE7" s="39">
        <v>84.81</v>
      </c>
      <c r="DF7" s="39">
        <v>84.8</v>
      </c>
      <c r="DG7" s="39">
        <v>89.92</v>
      </c>
      <c r="DH7" s="39">
        <v>37.33</v>
      </c>
      <c r="DI7" s="39">
        <v>38.47</v>
      </c>
      <c r="DJ7" s="39">
        <v>38.94</v>
      </c>
      <c r="DK7" s="39">
        <v>37.81</v>
      </c>
      <c r="DL7" s="39">
        <v>38.340000000000003</v>
      </c>
      <c r="DM7" s="39">
        <v>44.31</v>
      </c>
      <c r="DN7" s="39">
        <v>45.75</v>
      </c>
      <c r="DO7" s="39">
        <v>46.9</v>
      </c>
      <c r="DP7" s="39">
        <v>47.28</v>
      </c>
      <c r="DQ7" s="39">
        <v>47.66</v>
      </c>
      <c r="DR7" s="39">
        <v>48.85</v>
      </c>
      <c r="DS7" s="39">
        <v>2.36</v>
      </c>
      <c r="DT7" s="39">
        <v>2.91</v>
      </c>
      <c r="DU7" s="39">
        <v>3.16</v>
      </c>
      <c r="DV7" s="39">
        <v>3.62</v>
      </c>
      <c r="DW7" s="39">
        <v>3.17</v>
      </c>
      <c r="DX7" s="39">
        <v>10.09</v>
      </c>
      <c r="DY7" s="39">
        <v>10.54</v>
      </c>
      <c r="DZ7" s="39">
        <v>12.03</v>
      </c>
      <c r="EA7" s="39">
        <v>12.19</v>
      </c>
      <c r="EB7" s="39">
        <v>15.1</v>
      </c>
      <c r="EC7" s="39">
        <v>17.8</v>
      </c>
      <c r="ED7" s="39">
        <v>1.9</v>
      </c>
      <c r="EE7" s="39">
        <v>1.37</v>
      </c>
      <c r="EF7" s="39">
        <v>1.89</v>
      </c>
      <c r="EG7" s="39">
        <v>1.95</v>
      </c>
      <c r="EH7" s="39">
        <v>1.94</v>
      </c>
      <c r="EI7" s="39">
        <v>0.6</v>
      </c>
      <c r="EJ7" s="39">
        <v>0.56000000000000005</v>
      </c>
      <c r="EK7" s="39">
        <v>0.61</v>
      </c>
      <c r="EL7" s="39">
        <v>0.51</v>
      </c>
      <c r="EM7" s="39">
        <v>0.57999999999999996</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2020-02-13T11:18:56Z</cp:lastPrinted>
  <dcterms:created xsi:type="dcterms:W3CDTF">2019-12-05T04:18:47Z</dcterms:created>
  <dcterms:modified xsi:type="dcterms:W3CDTF">2025-03-24T00:38:10Z</dcterms:modified>
  <cp:category/>
</cp:coreProperties>
</file>