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7775BEC0-47AE-45E9-B707-1088ACAC8F9A}" xr6:coauthVersionLast="47" xr6:coauthVersionMax="47" xr10:uidLastSave="{00000000-0000-0000-0000-000000000000}"/>
  <workbookProtection workbookAlgorithmName="SHA-512" workbookHashValue="X6kgD3cz+Dj/Xvqsa3gUGIgwUBLG7l6Ihs6N29kf35blunGshBQXTvEEkknL/Z2Ovz0N7PnLJ3SYJn8dm1w0iA==" workbookSaltValue="RcV4c1YWWuKanB5cR0CST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BB10" i="4"/>
  <c r="AT10" i="4"/>
  <c r="AL10" i="4"/>
  <c r="W10" i="4"/>
  <c r="I10" i="4"/>
  <c r="B10"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<sst xmlns="http://schemas.openxmlformats.org/spreadsheetml/2006/main" count="220" uniqueCount="107">
  <si>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</si>
  <si>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</si>
  <si>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</si>
  <si>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</si>
  <si>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</si>
  <si>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</si>
  <si>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</si>
  <si>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</si>
  <si>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</si>
  <si>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</si>
  <si>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</si>
  <si>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</si>
  <si>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</si>
  <si>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</si>
  <si>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</si>
  <si>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</si>
  <si>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</si>
  <si>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</si>
  <si>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</si>
  <si>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</si>
  <si>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</si>
  <si>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</si>
  <si>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</si>
  <si>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</si>
  <si>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</si>
  <si>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</si>
  <si>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</si>
  <si>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</si>
  <si>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</si>
  <si>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</si>
  <si>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</si>
  <si>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</si>
  <si>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</si>
  <si>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</si>
  <si>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</si>
  <si>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</si>
  <si>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</si>
  <si>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</si>
  <si>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</si>
  <si>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</si>
  <si>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</si>
  <si>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</si>
  <si>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</si>
  <si>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</si>
  <si>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</si>
  <si>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</si>
  <si>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</si>
  <si>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</si>
  <si>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</si>
  <si>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</si>
  <si>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</si>
  <si>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</si>
  <si>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</si>
  <si>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</si>
  <si>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</si>
  <si>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</si>
  <si>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</si>
  <si>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</si>
  <si>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</si>
  <si>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</si>
  <si>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</si>
  <si>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</si>
  <si>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</si>
  <si>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</si>
  <si>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</si>
  <si>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</si>
  <si>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</si>
  <si>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</si>
  <si>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</si>
  <si>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</si>
  <si>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</si>
  <si>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</si>
  <si>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</si>
  <si>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</si>
  <si>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</si>
  <si>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</si>
  <si>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</si>
  <si>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</si>
  <si>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</si>
  <si>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</si>
  <si>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</si>
  <si>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</si>
  <si>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</si>
  <si>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</si>
  <si>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</si>
  <si>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</si>
  <si>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</si>
  <si>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</si>
  <si>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</si>
  <si>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</si>
  <si>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</si>
  <si>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</si>
  <si>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</si>
  <si>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</si>
  <si>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</si>
  <si>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</si>
  <si>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</si>
  <si>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</si>
  <si>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</si>
  <si>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</si>
  <si>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</si>
  <si>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</si>
  <si>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</si>
  <si>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</si>
  <si>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配水管更新工事による資産減耗費の増加及び平成28年度に完成した配水場ポンプ設備等更新工事の減価償却費の影響で平均値を大きく下回っています。経営の維持に大きな影響はありませんが、給水収益は減少していくと考えられるため、更なる費用の削減により当該指標の改善を図ります。
　②累積欠損金は、平成24年度で解消されましたが、給水収益は減少傾向にあるため、引き続き経営の効率化を図る必要があります。
　③流動比率は、平均値を上回っており、支払能力は十分に確保されています。
　④企業債残高対給水収益率は、平均値を大きく下回っていますが、近年更新投資のために起債を行っているため、当該指標は上昇していくものと考えられます。
　⑤料金回収率は、上記①の理由により⑥給水原価が上昇したため、当該指標は低下し100パーセントを下回りました。給水収益は減少していくと考えられるため、更なる費用の削減とともに料金収入の確保が必要になります。
　⑥給水原価は、上記⑤で述べたとおり上昇しましたが、まだ平均値より低い水準を維持できています。
　⑦施設利用率は、平均値より高い水準を維持していますが、配水量の減少によりこの数値は低下していくと予想されるため施設の更新時はダウンサイジングを検討する必要があります。
　⑧有収率は、平均値より高い水準を維持しています。漏水調査等を行い当該数値の更なる上昇を図ります。</t>
    <rPh sb="2" eb="4">
      <t>ケイジョウ</t>
    </rPh>
    <rPh sb="4" eb="6">
      <t>シュウシ</t>
    </rPh>
    <rPh sb="6" eb="8">
      <t>ヒリツ</t>
    </rPh>
    <rPh sb="15" eb="17">
      <t>コウジ</t>
    </rPh>
    <rPh sb="20" eb="22">
      <t>シサン</t>
    </rPh>
    <rPh sb="22" eb="24">
      <t>ゲンモウ</t>
    </rPh>
    <rPh sb="24" eb="25">
      <t>ヒ</t>
    </rPh>
    <rPh sb="26" eb="28">
      <t>ゾウカ</t>
    </rPh>
    <rPh sb="28" eb="29">
      <t>オヨ</t>
    </rPh>
    <rPh sb="30" eb="32">
      <t>ヘイセイ</t>
    </rPh>
    <rPh sb="34" eb="36">
      <t>ネンド</t>
    </rPh>
    <rPh sb="37" eb="39">
      <t>カンセイ</t>
    </rPh>
    <rPh sb="41" eb="43">
      <t>ハイスイ</t>
    </rPh>
    <rPh sb="43" eb="44">
      <t>ジョウ</t>
    </rPh>
    <rPh sb="47" eb="49">
      <t>セツビ</t>
    </rPh>
    <rPh sb="49" eb="50">
      <t>トウ</t>
    </rPh>
    <rPh sb="50" eb="52">
      <t>コウシン</t>
    </rPh>
    <rPh sb="52" eb="54">
      <t>コウジ</t>
    </rPh>
    <rPh sb="55" eb="57">
      <t>ゲンカ</t>
    </rPh>
    <rPh sb="57" eb="59">
      <t>ショウキャク</t>
    </rPh>
    <rPh sb="59" eb="60">
      <t>ヒ</t>
    </rPh>
    <rPh sb="61" eb="63">
      <t>エイキョウ</t>
    </rPh>
    <rPh sb="64" eb="67">
      <t>ヘイキンチ</t>
    </rPh>
    <rPh sb="79" eb="81">
      <t>ケイエイ</t>
    </rPh>
    <rPh sb="82" eb="84">
      <t>イジ</t>
    </rPh>
    <rPh sb="85" eb="86">
      <t>オオ</t>
    </rPh>
    <rPh sb="88" eb="90">
      <t>エイキョウ</t>
    </rPh>
    <rPh sb="98" eb="100">
      <t>キュウスイ</t>
    </rPh>
    <rPh sb="100" eb="102">
      <t>シュウエキ</t>
    </rPh>
    <rPh sb="103" eb="105">
      <t>ゲンショウ</t>
    </rPh>
    <rPh sb="110" eb="111">
      <t>カンガ</t>
    </rPh>
    <rPh sb="118" eb="119">
      <t>サラ</t>
    </rPh>
    <rPh sb="121" eb="123">
      <t>ヒヨウ</t>
    </rPh>
    <rPh sb="124" eb="126">
      <t>サクゲン</t>
    </rPh>
    <rPh sb="129" eb="131">
      <t>トウガイ</t>
    </rPh>
    <rPh sb="131" eb="133">
      <t>シヒョウ</t>
    </rPh>
    <rPh sb="134" eb="136">
      <t>カイゼン</t>
    </rPh>
    <rPh sb="137" eb="138">
      <t>ハカ</t>
    </rPh>
    <rPh sb="145" eb="147">
      <t>ルイセキ</t>
    </rPh>
    <rPh sb="147" eb="149">
      <t>ケッソン</t>
    </rPh>
    <rPh sb="149" eb="150">
      <t>キン</t>
    </rPh>
    <rPh sb="152" eb="154">
      <t>ヘイセイ</t>
    </rPh>
    <rPh sb="156" eb="158">
      <t>ネンド</t>
    </rPh>
    <rPh sb="159" eb="161">
      <t>カイショウ</t>
    </rPh>
    <rPh sb="168" eb="170">
      <t>キュウスイ</t>
    </rPh>
    <rPh sb="170" eb="172">
      <t>シュウエキ</t>
    </rPh>
    <rPh sb="173" eb="175">
      <t>ゲンショウ</t>
    </rPh>
    <rPh sb="175" eb="177">
      <t>ケイコウ</t>
    </rPh>
    <rPh sb="183" eb="184">
      <t>ヒ</t>
    </rPh>
    <rPh sb="185" eb="186">
      <t>ツヅ</t>
    </rPh>
    <rPh sb="187" eb="189">
      <t>ケイエイ</t>
    </rPh>
    <rPh sb="190" eb="193">
      <t>コウリツカ</t>
    </rPh>
    <rPh sb="194" eb="195">
      <t>ハカ</t>
    </rPh>
    <rPh sb="196" eb="198">
      <t>ヒツヨウ</t>
    </rPh>
    <rPh sb="207" eb="209">
      <t>リュウドウ</t>
    </rPh>
    <rPh sb="209" eb="211">
      <t>ヒリツ</t>
    </rPh>
    <rPh sb="213" eb="216">
      <t>ヘイキンチ</t>
    </rPh>
    <rPh sb="217" eb="219">
      <t>ウワマワ</t>
    </rPh>
    <rPh sb="224" eb="226">
      <t>シハラ</t>
    </rPh>
    <rPh sb="226" eb="228">
      <t>ノウリョク</t>
    </rPh>
    <rPh sb="229" eb="231">
      <t>ジュウブン</t>
    </rPh>
    <rPh sb="232" eb="234">
      <t>カクホ</t>
    </rPh>
    <rPh sb="244" eb="246">
      <t>キギョウ</t>
    </rPh>
    <rPh sb="246" eb="247">
      <t>サイ</t>
    </rPh>
    <rPh sb="247" eb="249">
      <t>ザンダカ</t>
    </rPh>
    <rPh sb="249" eb="250">
      <t>タイ</t>
    </rPh>
    <rPh sb="250" eb="252">
      <t>キュウスイ</t>
    </rPh>
    <rPh sb="252" eb="254">
      <t>シュウエキ</t>
    </rPh>
    <rPh sb="257" eb="260">
      <t>ヘイキンチ</t>
    </rPh>
    <rPh sb="261" eb="262">
      <t>オオ</t>
    </rPh>
    <rPh sb="264" eb="266">
      <t>シタマワ</t>
    </rPh>
    <rPh sb="273" eb="275">
      <t>キンネン</t>
    </rPh>
    <rPh sb="275" eb="277">
      <t>コウシン</t>
    </rPh>
    <rPh sb="277" eb="279">
      <t>トウシ</t>
    </rPh>
    <rPh sb="283" eb="285">
      <t>キサイ</t>
    </rPh>
    <rPh sb="286" eb="287">
      <t>オコナ</t>
    </rPh>
    <rPh sb="294" eb="296">
      <t>トウガイ</t>
    </rPh>
    <rPh sb="296" eb="298">
      <t>シヒョウ</t>
    </rPh>
    <rPh sb="299" eb="301">
      <t>ジョウショウ</t>
    </rPh>
    <rPh sb="308" eb="309">
      <t>カンガ</t>
    </rPh>
    <rPh sb="318" eb="320">
      <t>リョウキン</t>
    </rPh>
    <rPh sb="320" eb="322">
      <t>カイシュウ</t>
    </rPh>
    <rPh sb="322" eb="323">
      <t>リツ</t>
    </rPh>
    <rPh sb="325" eb="327">
      <t>ジョウキ</t>
    </rPh>
    <rPh sb="329" eb="331">
      <t>リユウ</t>
    </rPh>
    <rPh sb="335" eb="337">
      <t>キュウスイ</t>
    </rPh>
    <rPh sb="337" eb="339">
      <t>ゲンカ</t>
    </rPh>
    <rPh sb="340" eb="342">
      <t>ジョウショウ</t>
    </rPh>
    <rPh sb="347" eb="349">
      <t>トウガイ</t>
    </rPh>
    <rPh sb="349" eb="351">
      <t>シヒョウ</t>
    </rPh>
    <rPh sb="352" eb="354">
      <t>テイカ</t>
    </rPh>
    <rPh sb="371" eb="373">
      <t>キュウスイ</t>
    </rPh>
    <rPh sb="373" eb="375">
      <t>シュウエキ</t>
    </rPh>
    <rPh sb="376" eb="378">
      <t>ゲンショウ</t>
    </rPh>
    <rPh sb="383" eb="384">
      <t>カンガ</t>
    </rPh>
    <rPh sb="391" eb="392">
      <t>サラ</t>
    </rPh>
    <rPh sb="394" eb="396">
      <t>ヒヨウ</t>
    </rPh>
    <rPh sb="397" eb="399">
      <t>サクゲン</t>
    </rPh>
    <rPh sb="403" eb="405">
      <t>リョウキン</t>
    </rPh>
    <rPh sb="405" eb="407">
      <t>シュウニュウ</t>
    </rPh>
    <rPh sb="408" eb="410">
      <t>カクホ</t>
    </rPh>
    <rPh sb="411" eb="413">
      <t>ヒツヨウ</t>
    </rPh>
    <rPh sb="422" eb="424">
      <t>キュウスイ</t>
    </rPh>
    <rPh sb="424" eb="426">
      <t>ゲンカ</t>
    </rPh>
    <rPh sb="428" eb="430">
      <t>ジョウキ</t>
    </rPh>
    <rPh sb="432" eb="433">
      <t>ノ</t>
    </rPh>
    <rPh sb="438" eb="440">
      <t>ジョウショウ</t>
    </rPh>
    <rPh sb="448" eb="451">
      <t>ヘイキンチ</t>
    </rPh>
    <rPh sb="453" eb="454">
      <t>ヒク</t>
    </rPh>
    <rPh sb="455" eb="457">
      <t>スイジュン</t>
    </rPh>
    <rPh sb="458" eb="460">
      <t>イジ</t>
    </rPh>
    <rPh sb="470" eb="472">
      <t>シセツ</t>
    </rPh>
    <rPh sb="472" eb="474">
      <t>リヨウ</t>
    </rPh>
    <rPh sb="474" eb="475">
      <t>リツ</t>
    </rPh>
    <rPh sb="477" eb="480">
      <t>ヘイキンチ</t>
    </rPh>
    <rPh sb="482" eb="483">
      <t>タカ</t>
    </rPh>
    <rPh sb="484" eb="486">
      <t>スイジュン</t>
    </rPh>
    <rPh sb="487" eb="489">
      <t>イジ</t>
    </rPh>
    <rPh sb="496" eb="498">
      <t>ハイスイ</t>
    </rPh>
    <rPh sb="498" eb="499">
      <t>リョウ</t>
    </rPh>
    <rPh sb="500" eb="502">
      <t>ゲンショウ</t>
    </rPh>
    <rPh sb="507" eb="509">
      <t>スウチ</t>
    </rPh>
    <rPh sb="510" eb="512">
      <t>テイカ</t>
    </rPh>
    <rPh sb="517" eb="519">
      <t>ヨソウ</t>
    </rPh>
    <rPh sb="524" eb="526">
      <t>シセツ</t>
    </rPh>
    <rPh sb="527" eb="529">
      <t>コウシン</t>
    </rPh>
    <rPh sb="529" eb="530">
      <t>ジ</t>
    </rPh>
    <rPh sb="540" eb="542">
      <t>ケントウ</t>
    </rPh>
    <rPh sb="544" eb="546">
      <t>ヒツヨウ</t>
    </rPh>
    <rPh sb="555" eb="558">
      <t>ユウシュウリツ</t>
    </rPh>
    <rPh sb="560" eb="563">
      <t>ヘイキンチ</t>
    </rPh>
    <rPh sb="565" eb="566">
      <t>タカ</t>
    </rPh>
    <rPh sb="567" eb="569">
      <t>スイジュン</t>
    </rPh>
    <rPh sb="570" eb="572">
      <t>イジ</t>
    </rPh>
    <rPh sb="578" eb="580">
      <t>ロウスイ</t>
    </rPh>
    <rPh sb="580" eb="582">
      <t>チョウサ</t>
    </rPh>
    <rPh sb="582" eb="583">
      <t>トウ</t>
    </rPh>
    <rPh sb="584" eb="585">
      <t>オコナ</t>
    </rPh>
    <rPh sb="586" eb="588">
      <t>トウガイ</t>
    </rPh>
    <rPh sb="588" eb="590">
      <t>スウチ</t>
    </rPh>
    <rPh sb="591" eb="592">
      <t>サラ</t>
    </rPh>
    <rPh sb="594" eb="596">
      <t>ジョウショウ</t>
    </rPh>
    <rPh sb="597" eb="598">
      <t>ハカ</t>
    </rPh>
    <phoneticPr fontId="4"/>
  </si>
  <si>
    <t>　①有形固定資産減価償却率は、当年度は大規模な更新工事をしたため、当該数値は下降しました。管路以外の施設の老朽化も進んでおり、更新投資を順次行っていく必要があります。
　②管路経年化率は、平均値を大きく上回っています。企業債や補助金等で財源を確保し、管路の更新工事を進めていく必要があります。
　③管路更新率は、平均値を大きく上回っているものの、年度ごとに数値にばらつきがあり、また②管路経年化率を低下させるのに十分な数値とは言えないため、計画的に整備していくことにより、この数値を上昇させていく必要があります。</t>
    <rPh sb="2" eb="4">
      <t>ユウケイ</t>
    </rPh>
    <rPh sb="4" eb="6">
      <t>コテイ</t>
    </rPh>
    <rPh sb="6" eb="8">
      <t>シサン</t>
    </rPh>
    <rPh sb="8" eb="12">
      <t>ゲンカショウキャク</t>
    </rPh>
    <rPh sb="12" eb="13">
      <t>リツ</t>
    </rPh>
    <rPh sb="15" eb="18">
      <t>トウネンド</t>
    </rPh>
    <rPh sb="19" eb="22">
      <t>ダイキボ</t>
    </rPh>
    <rPh sb="23" eb="25">
      <t>コウシン</t>
    </rPh>
    <rPh sb="25" eb="27">
      <t>コウジ</t>
    </rPh>
    <rPh sb="33" eb="35">
      <t>トウガイ</t>
    </rPh>
    <rPh sb="35" eb="37">
      <t>スウチ</t>
    </rPh>
    <rPh sb="38" eb="40">
      <t>カコウ</t>
    </rPh>
    <rPh sb="45" eb="47">
      <t>カンロ</t>
    </rPh>
    <rPh sb="47" eb="49">
      <t>イガイ</t>
    </rPh>
    <rPh sb="50" eb="52">
      <t>シセツ</t>
    </rPh>
    <rPh sb="53" eb="56">
      <t>ロウキュウカ</t>
    </rPh>
    <rPh sb="57" eb="58">
      <t>スス</t>
    </rPh>
    <rPh sb="63" eb="65">
      <t>コウシン</t>
    </rPh>
    <rPh sb="65" eb="67">
      <t>トウシ</t>
    </rPh>
    <rPh sb="68" eb="70">
      <t>ジュンジ</t>
    </rPh>
    <rPh sb="70" eb="71">
      <t>オコナ</t>
    </rPh>
    <rPh sb="75" eb="77">
      <t>ヒツヨウ</t>
    </rPh>
    <rPh sb="86" eb="88">
      <t>カンロ</t>
    </rPh>
    <rPh sb="88" eb="91">
      <t>ケイネンカ</t>
    </rPh>
    <rPh sb="91" eb="92">
      <t>リツ</t>
    </rPh>
    <rPh sb="94" eb="97">
      <t>ヘイキンチ</t>
    </rPh>
    <rPh sb="98" eb="99">
      <t>オオ</t>
    </rPh>
    <rPh sb="101" eb="103">
      <t>ウワマワ</t>
    </rPh>
    <rPh sb="109" eb="111">
      <t>キギョウ</t>
    </rPh>
    <rPh sb="111" eb="112">
      <t>サイ</t>
    </rPh>
    <rPh sb="113" eb="116">
      <t>ホジョキン</t>
    </rPh>
    <rPh sb="116" eb="117">
      <t>トウ</t>
    </rPh>
    <rPh sb="118" eb="120">
      <t>ザイゲン</t>
    </rPh>
    <rPh sb="121" eb="123">
      <t>カクホ</t>
    </rPh>
    <rPh sb="125" eb="127">
      <t>カンロ</t>
    </rPh>
    <rPh sb="128" eb="130">
      <t>コウシン</t>
    </rPh>
    <rPh sb="130" eb="132">
      <t>コウジ</t>
    </rPh>
    <rPh sb="133" eb="134">
      <t>スス</t>
    </rPh>
    <rPh sb="138" eb="140">
      <t>ヒツヨウ</t>
    </rPh>
    <rPh sb="149" eb="151">
      <t>カンロ</t>
    </rPh>
    <rPh sb="151" eb="153">
      <t>コウシン</t>
    </rPh>
    <rPh sb="153" eb="154">
      <t>リツ</t>
    </rPh>
    <rPh sb="156" eb="159">
      <t>ヘイキンチ</t>
    </rPh>
    <rPh sb="160" eb="161">
      <t>オオ</t>
    </rPh>
    <rPh sb="163" eb="165">
      <t>ウワマワ</t>
    </rPh>
    <rPh sb="173" eb="175">
      <t>ネンド</t>
    </rPh>
    <rPh sb="178" eb="180">
      <t>スウチ</t>
    </rPh>
    <rPh sb="192" eb="194">
      <t>カンロ</t>
    </rPh>
    <rPh sb="194" eb="196">
      <t>ケイネン</t>
    </rPh>
    <rPh sb="197" eb="198">
      <t>リツ</t>
    </rPh>
    <rPh sb="199" eb="201">
      <t>テイカ</t>
    </rPh>
    <rPh sb="206" eb="208">
      <t>ジュウブン</t>
    </rPh>
    <rPh sb="209" eb="211">
      <t>スウチ</t>
    </rPh>
    <rPh sb="213" eb="214">
      <t>イ</t>
    </rPh>
    <rPh sb="220" eb="223">
      <t>ケイカクテキ</t>
    </rPh>
    <rPh sb="224" eb="226">
      <t>セイビ</t>
    </rPh>
    <rPh sb="238" eb="240">
      <t>スウチ</t>
    </rPh>
    <rPh sb="241" eb="243">
      <t>ジョウショウ</t>
    </rPh>
    <rPh sb="248" eb="250">
      <t>ヒツヨウ</t>
    </rPh>
    <phoneticPr fontId="4"/>
  </si>
  <si>
    <t>　経営はおおむね健全ですが、給水収益は減少していくことが想定されるため、今後は資金の確保に注意を払う必要があります。
　水道施設（特に管路）の更新は喫緊の課題になっています。工事に携わる職員数については制約があるものの、企業債や補助金等を活用することにより財源を確保し、重大な漏水事故が発生する前に更新を進めることが重要であると考えられます。
　平成30年度経営戦略策定済み（令和5年度見直し予定）</t>
    <rPh sb="1" eb="3">
      <t>ケイエイ</t>
    </rPh>
    <rPh sb="8" eb="10">
      <t>ケンゼン</t>
    </rPh>
    <rPh sb="14" eb="16">
      <t>キュウスイ</t>
    </rPh>
    <rPh sb="16" eb="18">
      <t>シュウエキ</t>
    </rPh>
    <rPh sb="19" eb="21">
      <t>ゲンショウ</t>
    </rPh>
    <rPh sb="28" eb="30">
      <t>ソウテイ</t>
    </rPh>
    <rPh sb="36" eb="38">
      <t>コンゴ</t>
    </rPh>
    <rPh sb="39" eb="41">
      <t>シキン</t>
    </rPh>
    <rPh sb="42" eb="44">
      <t>カクホ</t>
    </rPh>
    <rPh sb="45" eb="47">
      <t>チュウイ</t>
    </rPh>
    <rPh sb="48" eb="49">
      <t>ハラ</t>
    </rPh>
    <rPh sb="50" eb="52">
      <t>ヒツヨウ</t>
    </rPh>
    <rPh sb="60" eb="62">
      <t>スイドウ</t>
    </rPh>
    <rPh sb="62" eb="64">
      <t>シセツ</t>
    </rPh>
    <rPh sb="65" eb="66">
      <t>トク</t>
    </rPh>
    <rPh sb="67" eb="69">
      <t>カンロ</t>
    </rPh>
    <rPh sb="71" eb="73">
      <t>コウシン</t>
    </rPh>
    <rPh sb="74" eb="76">
      <t>キッキン</t>
    </rPh>
    <rPh sb="77" eb="79">
      <t>カダイ</t>
    </rPh>
    <rPh sb="87" eb="89">
      <t>コウジ</t>
    </rPh>
    <rPh sb="90" eb="91">
      <t>タズサ</t>
    </rPh>
    <rPh sb="93" eb="95">
      <t>ショクイン</t>
    </rPh>
    <rPh sb="95" eb="96">
      <t>スウ</t>
    </rPh>
    <rPh sb="101" eb="103">
      <t>セイヤク</t>
    </rPh>
    <rPh sb="110" eb="112">
      <t>キギョウ</t>
    </rPh>
    <rPh sb="112" eb="113">
      <t>サイ</t>
    </rPh>
    <rPh sb="114" eb="117">
      <t>ホジョキン</t>
    </rPh>
    <rPh sb="117" eb="118">
      <t>トウ</t>
    </rPh>
    <rPh sb="119" eb="121">
      <t>カツヨウ</t>
    </rPh>
    <rPh sb="128" eb="130">
      <t>ザイゲン</t>
    </rPh>
    <rPh sb="131" eb="133">
      <t>カクホ</t>
    </rPh>
    <rPh sb="135" eb="137">
      <t>ジュウダイ</t>
    </rPh>
    <rPh sb="138" eb="140">
      <t>ロウスイ</t>
    </rPh>
    <rPh sb="140" eb="142">
      <t>ジコ</t>
    </rPh>
    <rPh sb="143" eb="145">
      <t>ハッセイ</t>
    </rPh>
    <rPh sb="147" eb="148">
      <t>マエ</t>
    </rPh>
    <rPh sb="149" eb="151">
      <t>コウシン</t>
    </rPh>
    <rPh sb="152" eb="153">
      <t>スス</t>
    </rPh>
    <rPh sb="158" eb="160">
      <t>ジュウヨウ</t>
    </rPh>
    <rPh sb="164" eb="165">
      <t>カンガ</t>
    </rPh>
    <rPh sb="188" eb="190">
      <t>レイワ</t>
    </rPh>
    <rPh sb="191" eb="193">
      <t>ネンド</t>
    </rPh>
    <rPh sb="193" eb="195">
      <t>ミナオ</t>
    </rPh>
    <rPh sb="196" eb="1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</si>
</sst>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0.56000000000000005</c:v>
                </c:pt>
                <c:pt idx="1">
                  <c:v>0.86</c:v>
                </c:pt>
                <c:pt idx="2">
                  <c:v>1.39</c:v>
                </c:pt>
                <c:pt idx="3">
                  <c:v>0.55000000000000004</c:v>
                </c:pt>
                <c:pt idx="4">
                  <c:v>1.35</c:v>
                </c:pt>
              </c:numCache>
            </c:numRef>
          </c:val>
          <c:extLst>
            <c:ext xmlns:c16="http://schemas.microsoft.com/office/drawing/2014/chart" uri="{C3380CC4-5D6E-409C-BE32-E72D297353CC}">
              <c16:uniqueId val="{00000000-47E4-4836-B9E6-79E41CDB4B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7E4-4836-B9E6-79E41CDB4B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76.900000000000006</c:v>
                </c:pt>
                <c:pt idx="1">
                  <c:v>74.760000000000005</c:v>
                </c:pt>
                <c:pt idx="2">
                  <c:v>75.36</c:v>
                </c:pt>
                <c:pt idx="3">
                  <c:v>75.53</c:v>
                </c:pt>
                <c:pt idx="4">
                  <c:v>75.13</c:v>
                </c:pt>
              </c:numCache>
            </c:numRef>
          </c:val>
          <c:extLst>
            <c:ext xmlns:c16="http://schemas.microsoft.com/office/drawing/2014/chart" uri="{C3380CC4-5D6E-409C-BE32-E72D297353CC}">
              <c16:uniqueId val="{00000000-0648-40CB-89DD-63045F2603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0648-40CB-89DD-63045F2603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92.58</c:v>
                </c:pt>
                <c:pt idx="1">
                  <c:v>94.35</c:v>
                </c:pt>
                <c:pt idx="2">
                  <c:v>93.14</c:v>
                </c:pt>
                <c:pt idx="3">
                  <c:v>92.01</c:v>
                </c:pt>
                <c:pt idx="4">
                  <c:v>92.58</c:v>
                </c:pt>
              </c:numCache>
            </c:numRef>
          </c:val>
          <c:extLst>
            <c:ext xmlns:c16="http://schemas.microsoft.com/office/drawing/2014/chart" uri="{C3380CC4-5D6E-409C-BE32-E72D297353CC}">
              <c16:uniqueId val="{00000000-CE15-4C9A-979A-3142708A3C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CE15-4C9A-979A-3142708A3C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110.96</c:v>
                </c:pt>
                <c:pt idx="1">
                  <c:v>110.2</c:v>
                </c:pt>
                <c:pt idx="2">
                  <c:v>110.31</c:v>
                </c:pt>
                <c:pt idx="3">
                  <c:v>105.56</c:v>
                </c:pt>
                <c:pt idx="4">
                  <c:v>103.19</c:v>
                </c:pt>
              </c:numCache>
            </c:numRef>
          </c:val>
          <c:extLst>
            <c:ext xmlns:c16="http://schemas.microsoft.com/office/drawing/2014/chart" uri="{C3380CC4-5D6E-409C-BE32-E72D297353CC}">
              <c16:uniqueId val="{00000000-D3D6-4FDC-8B24-1D745B9A3A8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D3D6-4FDC-8B24-1D745B9A3A8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50.19</c:v>
                </c:pt>
                <c:pt idx="1">
                  <c:v>51.19</c:v>
                </c:pt>
                <c:pt idx="2">
                  <c:v>47.59</c:v>
                </c:pt>
                <c:pt idx="3">
                  <c:v>49.13</c:v>
                </c:pt>
                <c:pt idx="4">
                  <c:v>48.77</c:v>
                </c:pt>
              </c:numCache>
            </c:numRef>
          </c:val>
          <c:extLst>
            <c:ext xmlns:c16="http://schemas.microsoft.com/office/drawing/2014/chart" uri="{C3380CC4-5D6E-409C-BE32-E72D297353CC}">
              <c16:uniqueId val="{00000000-B84F-40FB-AC1A-F2D69332D5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84F-40FB-AC1A-F2D69332D5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31.38</c:v>
                </c:pt>
                <c:pt idx="1">
                  <c:v>32.299999999999997</c:v>
                </c:pt>
                <c:pt idx="2">
                  <c:v>33.729999999999997</c:v>
                </c:pt>
                <c:pt idx="3">
                  <c:v>35.24</c:v>
                </c:pt>
                <c:pt idx="4">
                  <c:v>35.700000000000003</c:v>
                </c:pt>
              </c:numCache>
            </c:numRef>
          </c:val>
          <c:extLst>
            <c:ext xmlns:c16="http://schemas.microsoft.com/office/drawing/2014/chart" uri="{C3380CC4-5D6E-409C-BE32-E72D297353CC}">
              <c16:uniqueId val="{00000000-300A-4269-8538-251E7290FC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00A-4269-8538-251E7290FC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7C-42B7-87F2-8CF5A8C09A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937C-42B7-87F2-8CF5A8C09A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490.35</c:v>
                </c:pt>
                <c:pt idx="1">
                  <c:v>352.58</c:v>
                </c:pt>
                <c:pt idx="2">
                  <c:v>490.61</c:v>
                </c:pt>
                <c:pt idx="3">
                  <c:v>320.37</c:v>
                </c:pt>
                <c:pt idx="4">
                  <c:v>370.07</c:v>
                </c:pt>
              </c:numCache>
            </c:numRef>
          </c:val>
          <c:extLst>
            <c:ext xmlns:c16="http://schemas.microsoft.com/office/drawing/2014/chart" uri="{C3380CC4-5D6E-409C-BE32-E72D297353CC}">
              <c16:uniqueId val="{00000000-CDA6-40BE-9C2B-7C87FC9AF1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CDA6-40BE-9C2B-7C87FC9AF1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34.71</c:v>
                </c:pt>
                <c:pt idx="1">
                  <c:v>47.47</c:v>
                </c:pt>
                <c:pt idx="2">
                  <c:v>75.599999999999994</c:v>
                </c:pt>
                <c:pt idx="3">
                  <c:v>80.55</c:v>
                </c:pt>
                <c:pt idx="4">
                  <c:v>83.96</c:v>
                </c:pt>
              </c:numCache>
            </c:numRef>
          </c:val>
          <c:extLst>
            <c:ext xmlns:c16="http://schemas.microsoft.com/office/drawing/2014/chart" uri="{C3380CC4-5D6E-409C-BE32-E72D297353CC}">
              <c16:uniqueId val="{00000000-FF3D-4C9F-9C51-1F65D82A06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FF3D-4C9F-9C51-1F65D82A06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107.32</c:v>
                </c:pt>
                <c:pt idx="1">
                  <c:v>106.2</c:v>
                </c:pt>
                <c:pt idx="2">
                  <c:v>106.22</c:v>
                </c:pt>
                <c:pt idx="3">
                  <c:v>100.48</c:v>
                </c:pt>
                <c:pt idx="4">
                  <c:v>97.77</c:v>
                </c:pt>
              </c:numCache>
            </c:numRef>
          </c:val>
          <c:extLst>
            <c:ext xmlns:c16="http://schemas.microsoft.com/office/drawing/2014/chart" uri="{C3380CC4-5D6E-409C-BE32-E72D297353CC}">
              <c16:uniqueId val="{00000000-35FF-47A0-95F0-5932CEAE28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35FF-47A0-95F0-5932CEAE28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131.30000000000001</c:v>
                </c:pt>
                <c:pt idx="1">
                  <c:v>132.13999999999999</c:v>
                </c:pt>
                <c:pt idx="2">
                  <c:v>131.75</c:v>
                </c:pt>
                <c:pt idx="3">
                  <c:v>139.21</c:v>
                </c:pt>
                <c:pt idx="4">
                  <c:v>143.63</c:v>
                </c:pt>
              </c:numCache>
            </c:numRef>
          </c:val>
          <c:extLst>
            <c:ext xmlns:c16="http://schemas.microsoft.com/office/drawing/2014/chart" uri="{C3380CC4-5D6E-409C-BE32-E72D297353CC}">
              <c16:uniqueId val="{00000000-40E1-4B7F-8042-BED213EADE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40E1-4B7F-8042-BED213EADE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6" width="3.15234375" customWidth="1"/>
    <col min="77" max="77" width="4" customWidth="1"/>
    <col min="78" max="78" width="7.76562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愛知県　あま市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88913</v>
      </c>
      <c r="AM8" s="70"/>
      <c r="AN8" s="70"/>
      <c r="AO8" s="70"/>
      <c r="AP8" s="70"/>
      <c r="AQ8" s="70"/>
      <c r="AR8" s="70"/>
      <c r="AS8" s="70"/>
      <c r="AT8" s="66">
        <f>データ!$S$6</f>
        <v>27.49</v>
      </c>
      <c r="AU8" s="67"/>
      <c r="AV8" s="67"/>
      <c r="AW8" s="67"/>
      <c r="AX8" s="67"/>
      <c r="AY8" s="67"/>
      <c r="AZ8" s="67"/>
      <c r="BA8" s="67"/>
      <c r="BB8" s="69">
        <f>データ!$T$6</f>
        <v>3234.38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87.56</v>
      </c>
      <c r="J10" s="67"/>
      <c r="K10" s="67"/>
      <c r="L10" s="67"/>
      <c r="M10" s="67"/>
      <c r="N10" s="67"/>
      <c r="O10" s="68"/>
      <c r="P10" s="69">
        <f>データ!$P$6</f>
        <v>97.48</v>
      </c>
      <c r="Q10" s="69"/>
      <c r="R10" s="69"/>
      <c r="S10" s="69"/>
      <c r="T10" s="69"/>
      <c r="U10" s="69"/>
      <c r="V10" s="69"/>
      <c r="W10" s="70">
        <f>データ!$Q$6</f>
        <v>2538</v>
      </c>
      <c r="X10" s="70"/>
      <c r="Y10" s="70"/>
      <c r="Z10" s="70"/>
      <c r="AA10" s="70"/>
      <c r="AB10" s="70"/>
      <c r="AC10" s="70"/>
      <c r="AD10" s="2"/>
      <c r="AE10" s="2"/>
      <c r="AF10" s="2"/>
      <c r="AG10" s="2"/>
      <c r="AH10" s="4"/>
      <c r="AI10" s="4"/>
      <c r="AJ10" s="4"/>
      <c r="AK10" s="4"/>
      <c r="AL10" s="70">
        <f>データ!$U$6</f>
        <v>46418</v>
      </c>
      <c r="AM10" s="70"/>
      <c r="AN10" s="70"/>
      <c r="AO10" s="70"/>
      <c r="AP10" s="70"/>
      <c r="AQ10" s="70"/>
      <c r="AR10" s="70"/>
      <c r="AS10" s="70"/>
      <c r="AT10" s="66">
        <f>データ!$V$6</f>
        <v>18.25</v>
      </c>
      <c r="AU10" s="67"/>
      <c r="AV10" s="67"/>
      <c r="AW10" s="67"/>
      <c r="AX10" s="67"/>
      <c r="AY10" s="67"/>
      <c r="AZ10" s="67"/>
      <c r="BA10" s="67"/>
      <c r="BB10" s="69">
        <f>データ!$W$6</f>
        <v>2543.4499999999998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rC32Fy23xg6njMG8bpUzFrMOSHULH2wE7KG03OSTp9kWOKUEB0bSZSfWAqZh9oD9vTvQAhBJx5PmtQp1YlySg==" saltValue="Th/wo6rFuEL3nNz6r9db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232378</v>
      </c>
      <c r="D6" s="34">
        <f t="shared" si="3"/>
        <v>46</v>
      </c>
      <c r="E6" s="34">
        <f t="shared" si="3"/>
        <v>1</v>
      </c>
      <c r="F6" s="34">
        <f t="shared" si="3"/>
        <v>0</v>
      </c>
      <c r="G6" s="34">
        <f t="shared" si="3"/>
        <v>1</v>
      </c>
      <c r="H6" s="34" t="str">
        <f t="shared" si="3"/>
        <v>愛知県　あま市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87.56</v>
      </c>
      <c r="P6" s="35">
        <f t="shared" si="3"/>
        <v>97.48</v>
      </c>
      <c r="Q6" s="35">
        <f t="shared" si="3"/>
        <v>2538</v>
      </c>
      <c r="R6" s="35">
        <f t="shared" si="3"/>
        <v>88913</v>
      </c>
      <c r="S6" s="35">
        <f t="shared" si="3"/>
        <v>27.49</v>
      </c>
      <c r="T6" s="35">
        <f t="shared" si="3"/>
        <v>3234.38</v>
      </c>
      <c r="U6" s="35">
        <f t="shared" si="3"/>
        <v>46418</v>
      </c>
      <c r="V6" s="35">
        <f t="shared" si="3"/>
        <v>18.25</v>
      </c>
      <c r="W6" s="35">
        <f t="shared" si="3"/>
        <v>2543.4499999999998</v>
      </c>
      <c r="X6" s="36">
        <f>IF(X7="",NA(),X7)</f>
        <v>110.96</v>
      </c>
      <c r="Y6" s="36">
        <f t="shared" ref="Y6:AG6" si="4">IF(Y7="",NA(),Y7)</f>
        <v>110.2</v>
      </c>
      <c r="Z6" s="36">
        <f t="shared" si="4"/>
        <v>110.31</v>
      </c>
      <c r="AA6" s="36">
        <f t="shared" si="4"/>
        <v>105.56</v>
      </c>
      <c r="AB6" s="36">
        <f t="shared" si="4"/>
        <v>103.19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490.35</v>
      </c>
      <c r="AU6" s="36">
        <f t="shared" ref="AU6:BC6" si="6">IF(AU7="",NA(),AU7)</f>
        <v>352.58</v>
      </c>
      <c r="AV6" s="36">
        <f t="shared" si="6"/>
        <v>490.61</v>
      </c>
      <c r="AW6" s="36">
        <f t="shared" si="6"/>
        <v>320.37</v>
      </c>
      <c r="AX6" s="36">
        <f t="shared" si="6"/>
        <v>370.07</v>
      </c>
      <c r="AY6" s="36">
        <f t="shared" si="6"/>
        <v>382.09</v>
      </c>
      <c r="AZ6" s="36">
        <f t="shared" si="6"/>
        <v>371.31</v>
      </c>
      <c r="BA6" s="36">
        <f t="shared" si="6"/>
        <v>377.63</v>
      </c>
      <c r="BB6" s="36">
        <f t="shared" si="6"/>
        <v>357.34</v>
      </c>
      <c r="BC6" s="36">
        <f t="shared" si="6"/>
        <v>366.03</v>
      </c>
      <c r="BD6" s="35" t="str">
        <f>IF(BD7="","",IF(BD7="-","【-】","【"&amp;SUBSTITUTE(TEXT(BD7,"#,##0.00"),"-","△")&amp;"】"))</f>
        <v>【261.93】</v>
      </c>
      <c r="BE6" s="36">
        <f>IF(BE7="",NA(),BE7)</f>
        <v>34.71</v>
      </c>
      <c r="BF6" s="36">
        <f t="shared" ref="BF6:BN6" si="7">IF(BF7="",NA(),BF7)</f>
        <v>47.47</v>
      </c>
      <c r="BG6" s="36">
        <f t="shared" si="7"/>
        <v>75.599999999999994</v>
      </c>
      <c r="BH6" s="36">
        <f t="shared" si="7"/>
        <v>80.55</v>
      </c>
      <c r="BI6" s="36">
        <f t="shared" si="7"/>
        <v>83.96</v>
      </c>
      <c r="BJ6" s="36">
        <f t="shared" si="7"/>
        <v>385.06</v>
      </c>
      <c r="BK6" s="36">
        <f t="shared" si="7"/>
        <v>373.09</v>
      </c>
      <c r="BL6" s="36">
        <f t="shared" si="7"/>
        <v>364.71</v>
      </c>
      <c r="BM6" s="36">
        <f t="shared" si="7"/>
        <v>373.69</v>
      </c>
      <c r="BN6" s="36">
        <f t="shared" si="7"/>
        <v>370.12</v>
      </c>
      <c r="BO6" s="35" t="str">
        <f>IF(BO7="","",IF(BO7="-","【-】","【"&amp;SUBSTITUTE(TEXT(BO7,"#,##0.00"),"-","△")&amp;"】"))</f>
        <v>【270.46】</v>
      </c>
      <c r="BP6" s="36">
        <f>IF(BP7="",NA(),BP7)</f>
        <v>107.32</v>
      </c>
      <c r="BQ6" s="36">
        <f t="shared" ref="BQ6:BY6" si="8">IF(BQ7="",NA(),BQ7)</f>
        <v>106.2</v>
      </c>
      <c r="BR6" s="36">
        <f t="shared" si="8"/>
        <v>106.22</v>
      </c>
      <c r="BS6" s="36">
        <f t="shared" si="8"/>
        <v>100.48</v>
      </c>
      <c r="BT6" s="36">
        <f t="shared" si="8"/>
        <v>97.77</v>
      </c>
      <c r="BU6" s="36">
        <f t="shared" si="8"/>
        <v>99.07</v>
      </c>
      <c r="BV6" s="36">
        <f t="shared" si="8"/>
        <v>99.99</v>
      </c>
      <c r="BW6" s="36">
        <f t="shared" si="8"/>
        <v>100.65</v>
      </c>
      <c r="BX6" s="36">
        <f t="shared" si="8"/>
        <v>99.87</v>
      </c>
      <c r="BY6" s="36">
        <f t="shared" si="8"/>
        <v>100.42</v>
      </c>
      <c r="BZ6" s="35" t="str">
        <f>IF(BZ7="","",IF(BZ7="-","【-】","【"&amp;SUBSTITUTE(TEXT(BZ7,"#,##0.00"),"-","△")&amp;"】"))</f>
        <v>【103.91】</v>
      </c>
      <c r="CA6" s="36">
        <f>IF(CA7="",NA(),CA7)</f>
        <v>131.30000000000001</v>
      </c>
      <c r="CB6" s="36">
        <f t="shared" ref="CB6:CJ6" si="9">IF(CB7="",NA(),CB7)</f>
        <v>132.13999999999999</v>
      </c>
      <c r="CC6" s="36">
        <f t="shared" si="9"/>
        <v>131.75</v>
      </c>
      <c r="CD6" s="36">
        <f t="shared" si="9"/>
        <v>139.21</v>
      </c>
      <c r="CE6" s="36">
        <f t="shared" si="9"/>
        <v>143.63</v>
      </c>
      <c r="CF6" s="36">
        <f t="shared" si="9"/>
        <v>173.03</v>
      </c>
      <c r="CG6" s="36">
        <f t="shared" si="9"/>
        <v>171.15</v>
      </c>
      <c r="CH6" s="36">
        <f t="shared" si="9"/>
        <v>170.19</v>
      </c>
      <c r="CI6" s="36">
        <f t="shared" si="9"/>
        <v>171.81</v>
      </c>
      <c r="CJ6" s="36">
        <f t="shared" si="9"/>
        <v>171.67</v>
      </c>
      <c r="CK6" s="35" t="str">
        <f>IF(CK7="","",IF(CK7="-","【-】","【"&amp;SUBSTITUTE(TEXT(CK7,"#,##0.00"),"-","△")&amp;"】"))</f>
        <v>【167.11】</v>
      </c>
      <c r="CL6" s="36">
        <f>IF(CL7="",NA(),CL7)</f>
        <v>76.900000000000006</v>
      </c>
      <c r="CM6" s="36">
        <f t="shared" ref="CM6:CU6" si="10">IF(CM7="",NA(),CM7)</f>
        <v>74.760000000000005</v>
      </c>
      <c r="CN6" s="36">
        <f t="shared" si="10"/>
        <v>75.36</v>
      </c>
      <c r="CO6" s="36">
        <f t="shared" si="10"/>
        <v>75.53</v>
      </c>
      <c r="CP6" s="36">
        <f t="shared" si="10"/>
        <v>75.13</v>
      </c>
      <c r="CQ6" s="36">
        <f t="shared" si="10"/>
        <v>58.58</v>
      </c>
      <c r="CR6" s="36">
        <f t="shared" si="10"/>
        <v>58.53</v>
      </c>
      <c r="CS6" s="36">
        <f t="shared" si="10"/>
        <v>59.01</v>
      </c>
      <c r="CT6" s="36">
        <f t="shared" si="10"/>
        <v>60.03</v>
      </c>
      <c r="CU6" s="36">
        <f t="shared" si="10"/>
        <v>59.74</v>
      </c>
      <c r="CV6" s="35" t="str">
        <f>IF(CV7="","",IF(CV7="-","【-】","【"&amp;SUBSTITUTE(TEXT(CV7,"#,##0.00"),"-","△")&amp;"】"))</f>
        <v>【60.27】</v>
      </c>
      <c r="CW6" s="36">
        <f>IF(CW7="",NA(),CW7)</f>
        <v>92.58</v>
      </c>
      <c r="CX6" s="36">
        <f t="shared" ref="CX6:DF6" si="11">IF(CX7="",NA(),CX7)</f>
        <v>94.35</v>
      </c>
      <c r="CY6" s="36">
        <f t="shared" si="11"/>
        <v>93.14</v>
      </c>
      <c r="CZ6" s="36">
        <f t="shared" si="11"/>
        <v>92.01</v>
      </c>
      <c r="DA6" s="36">
        <f t="shared" si="11"/>
        <v>92.58</v>
      </c>
      <c r="DB6" s="36">
        <f t="shared" si="11"/>
        <v>85.23</v>
      </c>
      <c r="DC6" s="36">
        <f t="shared" si="11"/>
        <v>85.26</v>
      </c>
      <c r="DD6" s="36">
        <f t="shared" si="11"/>
        <v>85.37</v>
      </c>
      <c r="DE6" s="36">
        <f t="shared" si="11"/>
        <v>84.81</v>
      </c>
      <c r="DF6" s="36">
        <f t="shared" si="11"/>
        <v>84.8</v>
      </c>
      <c r="DG6" s="35" t="str">
        <f>IF(DG7="","",IF(DG7="-","【-】","【"&amp;SUBSTITUTE(TEXT(DG7,"#,##0.00"),"-","△")&amp;"】"))</f>
        <v>【89.92】</v>
      </c>
      <c r="DH6" s="36">
        <f>IF(DH7="",NA(),DH7)</f>
        <v>50.19</v>
      </c>
      <c r="DI6" s="36">
        <f t="shared" ref="DI6:DQ6" si="12">IF(DI7="",NA(),DI7)</f>
        <v>51.19</v>
      </c>
      <c r="DJ6" s="36">
        <f t="shared" si="12"/>
        <v>47.59</v>
      </c>
      <c r="DK6" s="36">
        <f t="shared" si="12"/>
        <v>49.13</v>
      </c>
      <c r="DL6" s="36">
        <f t="shared" si="12"/>
        <v>48.77</v>
      </c>
      <c r="DM6" s="36">
        <f t="shared" si="12"/>
        <v>44.31</v>
      </c>
      <c r="DN6" s="36">
        <f t="shared" si="12"/>
        <v>45.75</v>
      </c>
      <c r="DO6" s="36">
        <f t="shared" si="12"/>
        <v>46.9</v>
      </c>
      <c r="DP6" s="36">
        <f t="shared" si="12"/>
        <v>47.28</v>
      </c>
      <c r="DQ6" s="36">
        <f t="shared" si="12"/>
        <v>47.66</v>
      </c>
      <c r="DR6" s="35" t="str">
        <f>IF(DR7="","",IF(DR7="-","【-】","【"&amp;SUBSTITUTE(TEXT(DR7,"#,##0.00"),"-","△")&amp;"】"))</f>
        <v>【48.85】</v>
      </c>
      <c r="DS6" s="36">
        <f>IF(DS7="",NA(),DS7)</f>
        <v>31.38</v>
      </c>
      <c r="DT6" s="36">
        <f t="shared" ref="DT6:EB6" si="13">IF(DT7="",NA(),DT7)</f>
        <v>32.299999999999997</v>
      </c>
      <c r="DU6" s="36">
        <f t="shared" si="13"/>
        <v>33.729999999999997</v>
      </c>
      <c r="DV6" s="36">
        <f t="shared" si="13"/>
        <v>35.24</v>
      </c>
      <c r="DW6" s="36">
        <f t="shared" si="13"/>
        <v>35.700000000000003</v>
      </c>
      <c r="DX6" s="36">
        <f t="shared" si="13"/>
        <v>10.09</v>
      </c>
      <c r="DY6" s="36">
        <f t="shared" si="13"/>
        <v>10.54</v>
      </c>
      <c r="DZ6" s="36">
        <f t="shared" si="13"/>
        <v>12.03</v>
      </c>
      <c r="EA6" s="36">
        <f t="shared" si="13"/>
        <v>12.19</v>
      </c>
      <c r="EB6" s="36">
        <f t="shared" si="13"/>
        <v>15.1</v>
      </c>
      <c r="EC6" s="35" t="str">
        <f>IF(EC7="","",IF(EC7="-","【-】","【"&amp;SUBSTITUTE(TEXT(EC7,"#,##0.00"),"-","△")&amp;"】"))</f>
        <v>【17.80】</v>
      </c>
      <c r="ED6" s="36">
        <f>IF(ED7="",NA(),ED7)</f>
        <v>0.56000000000000005</v>
      </c>
      <c r="EE6" s="36">
        <f t="shared" ref="EE6:EM6" si="14">IF(EE7="",NA(),EE7)</f>
        <v>0.86</v>
      </c>
      <c r="EF6" s="36">
        <f t="shared" si="14"/>
        <v>1.39</v>
      </c>
      <c r="EG6" s="36">
        <f t="shared" si="14"/>
        <v>0.55000000000000004</v>
      </c>
      <c r="EH6" s="36">
        <f t="shared" si="14"/>
        <v>1.35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5">
      <c r="A7" s="29"/>
      <c r="B7" s="38">
        <v>2018</v>
      </c>
      <c r="C7" s="38">
        <v>232378</v>
      </c>
      <c r="D7" s="38">
        <v>46</v>
      </c>
      <c r="E7" s="38">
        <v>1</v>
      </c>
      <c r="F7" s="38">
        <v>0</v>
      </c>
      <c r="G7" s="38">
        <v>1</v>
      </c>
      <c r="H7" s="38" t="s">
        <v>92</v>
      </c>
      <c r="I7" s="38" t="s">
        <v>93</v>
      </c>
      <c r="J7" s="38" t="s">
        <v>94</v>
      </c>
      <c r="K7" s="38" t="s">
        <v>95</v>
      </c>
      <c r="L7" s="38" t="s">
        <v>96</v>
      </c>
      <c r="M7" s="38" t="s">
        <v>97</v>
      </c>
      <c r="N7" s="39" t="s">
        <v>98</v>
      </c>
      <c r="O7" s="39">
        <v>87.56</v>
      </c>
      <c r="P7" s="39">
        <v>97.48</v>
      </c>
      <c r="Q7" s="39">
        <v>2538</v>
      </c>
      <c r="R7" s="39">
        <v>88913</v>
      </c>
      <c r="S7" s="39">
        <v>27.49</v>
      </c>
      <c r="T7" s="39">
        <v>3234.38</v>
      </c>
      <c r="U7" s="39">
        <v>46418</v>
      </c>
      <c r="V7" s="39">
        <v>18.25</v>
      </c>
      <c r="W7" s="39">
        <v>2543.4499999999998</v>
      </c>
      <c r="X7" s="39">
        <v>110.96</v>
      </c>
      <c r="Y7" s="39">
        <v>110.2</v>
      </c>
      <c r="Z7" s="39">
        <v>110.31</v>
      </c>
      <c r="AA7" s="39">
        <v>105.56</v>
      </c>
      <c r="AB7" s="39">
        <v>103.19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490.35</v>
      </c>
      <c r="AU7" s="39">
        <v>352.58</v>
      </c>
      <c r="AV7" s="39">
        <v>490.61</v>
      </c>
      <c r="AW7" s="39">
        <v>320.37</v>
      </c>
      <c r="AX7" s="39">
        <v>370.07</v>
      </c>
      <c r="AY7" s="39">
        <v>382.09</v>
      </c>
      <c r="AZ7" s="39">
        <v>371.31</v>
      </c>
      <c r="BA7" s="39">
        <v>377.63</v>
      </c>
      <c r="BB7" s="39">
        <v>357.34</v>
      </c>
      <c r="BC7" s="39">
        <v>366.03</v>
      </c>
      <c r="BD7" s="39">
        <v>261.93</v>
      </c>
      <c r="BE7" s="39">
        <v>34.71</v>
      </c>
      <c r="BF7" s="39">
        <v>47.47</v>
      </c>
      <c r="BG7" s="39">
        <v>75.599999999999994</v>
      </c>
      <c r="BH7" s="39">
        <v>80.55</v>
      </c>
      <c r="BI7" s="39">
        <v>83.96</v>
      </c>
      <c r="BJ7" s="39">
        <v>385.06</v>
      </c>
      <c r="BK7" s="39">
        <v>373.09</v>
      </c>
      <c r="BL7" s="39">
        <v>364.71</v>
      </c>
      <c r="BM7" s="39">
        <v>373.69</v>
      </c>
      <c r="BN7" s="39">
        <v>370.12</v>
      </c>
      <c r="BO7" s="39">
        <v>270.45999999999998</v>
      </c>
      <c r="BP7" s="39">
        <v>107.32</v>
      </c>
      <c r="BQ7" s="39">
        <v>106.2</v>
      </c>
      <c r="BR7" s="39">
        <v>106.22</v>
      </c>
      <c r="BS7" s="39">
        <v>100.48</v>
      </c>
      <c r="BT7" s="39">
        <v>97.77</v>
      </c>
      <c r="BU7" s="39">
        <v>99.07</v>
      </c>
      <c r="BV7" s="39">
        <v>99.99</v>
      </c>
      <c r="BW7" s="39">
        <v>100.65</v>
      </c>
      <c r="BX7" s="39">
        <v>99.87</v>
      </c>
      <c r="BY7" s="39">
        <v>100.42</v>
      </c>
      <c r="BZ7" s="39">
        <v>103.91</v>
      </c>
      <c r="CA7" s="39">
        <v>131.30000000000001</v>
      </c>
      <c r="CB7" s="39">
        <v>132.13999999999999</v>
      </c>
      <c r="CC7" s="39">
        <v>131.75</v>
      </c>
      <c r="CD7" s="39">
        <v>139.21</v>
      </c>
      <c r="CE7" s="39">
        <v>143.63</v>
      </c>
      <c r="CF7" s="39">
        <v>173.03</v>
      </c>
      <c r="CG7" s="39">
        <v>171.15</v>
      </c>
      <c r="CH7" s="39">
        <v>170.19</v>
      </c>
      <c r="CI7" s="39">
        <v>171.81</v>
      </c>
      <c r="CJ7" s="39">
        <v>171.67</v>
      </c>
      <c r="CK7" s="39">
        <v>167.11</v>
      </c>
      <c r="CL7" s="39">
        <v>76.900000000000006</v>
      </c>
      <c r="CM7" s="39">
        <v>74.760000000000005</v>
      </c>
      <c r="CN7" s="39">
        <v>75.36</v>
      </c>
      <c r="CO7" s="39">
        <v>75.53</v>
      </c>
      <c r="CP7" s="39">
        <v>75.13</v>
      </c>
      <c r="CQ7" s="39">
        <v>58.58</v>
      </c>
      <c r="CR7" s="39">
        <v>58.53</v>
      </c>
      <c r="CS7" s="39">
        <v>59.01</v>
      </c>
      <c r="CT7" s="39">
        <v>60.03</v>
      </c>
      <c r="CU7" s="39">
        <v>59.74</v>
      </c>
      <c r="CV7" s="39">
        <v>60.27</v>
      </c>
      <c r="CW7" s="39">
        <v>92.58</v>
      </c>
      <c r="CX7" s="39">
        <v>94.35</v>
      </c>
      <c r="CY7" s="39">
        <v>93.14</v>
      </c>
      <c r="CZ7" s="39">
        <v>92.01</v>
      </c>
      <c r="DA7" s="39">
        <v>92.58</v>
      </c>
      <c r="DB7" s="39">
        <v>85.23</v>
      </c>
      <c r="DC7" s="39">
        <v>85.26</v>
      </c>
      <c r="DD7" s="39">
        <v>85.37</v>
      </c>
      <c r="DE7" s="39">
        <v>84.81</v>
      </c>
      <c r="DF7" s="39">
        <v>84.8</v>
      </c>
      <c r="DG7" s="39">
        <v>89.92</v>
      </c>
      <c r="DH7" s="39">
        <v>50.19</v>
      </c>
      <c r="DI7" s="39">
        <v>51.19</v>
      </c>
      <c r="DJ7" s="39">
        <v>47.59</v>
      </c>
      <c r="DK7" s="39">
        <v>49.13</v>
      </c>
      <c r="DL7" s="39">
        <v>48.77</v>
      </c>
      <c r="DM7" s="39">
        <v>44.31</v>
      </c>
      <c r="DN7" s="39">
        <v>45.75</v>
      </c>
      <c r="DO7" s="39">
        <v>46.9</v>
      </c>
      <c r="DP7" s="39">
        <v>47.28</v>
      </c>
      <c r="DQ7" s="39">
        <v>47.66</v>
      </c>
      <c r="DR7" s="39">
        <v>48.85</v>
      </c>
      <c r="DS7" s="39">
        <v>31.38</v>
      </c>
      <c r="DT7" s="39">
        <v>32.299999999999997</v>
      </c>
      <c r="DU7" s="39">
        <v>33.729999999999997</v>
      </c>
      <c r="DV7" s="39">
        <v>35.24</v>
      </c>
      <c r="DW7" s="39">
        <v>35.700000000000003</v>
      </c>
      <c r="DX7" s="39">
        <v>10.09</v>
      </c>
      <c r="DY7" s="39">
        <v>10.54</v>
      </c>
      <c r="DZ7" s="39">
        <v>12.03</v>
      </c>
      <c r="EA7" s="39">
        <v>12.19</v>
      </c>
      <c r="EB7" s="39">
        <v>15.1</v>
      </c>
      <c r="EC7" s="39">
        <v>17.8</v>
      </c>
      <c r="ED7" s="39">
        <v>0.56000000000000005</v>
      </c>
      <c r="EE7" s="39">
        <v>0.86</v>
      </c>
      <c r="EF7" s="39">
        <v>1.39</v>
      </c>
      <c r="EG7" s="39">
        <v>0.55000000000000004</v>
      </c>
      <c r="EH7" s="39">
        <v>1.35</v>
      </c>
      <c r="EI7" s="39">
        <v>0.6</v>
      </c>
      <c r="EJ7" s="39">
        <v>0.56000000000000005</v>
      </c>
      <c r="EK7" s="39">
        <v>0.61</v>
      </c>
      <c r="EL7" s="39">
        <v>0.51</v>
      </c>
      <c r="EM7" s="39">
        <v>0.57999999999999996</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2020-02-13T11:29:16Z</cp:lastPrinted>
  <dcterms:created xsi:type="dcterms:W3CDTF">2019-12-05T04:18:53Z</dcterms:created>
  <dcterms:modified xsi:type="dcterms:W3CDTF">2025-03-24T00:39:38Z</dcterms:modified>
  <cp:category/>
</cp:coreProperties>
</file>