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44　蟹江町\"/>
    </mc:Choice>
  </mc:AlternateContent>
  <workbookProtection workbookAlgorithmName="SHA-512" workbookHashValue="GMK9jjJmB1Xrb/pR/tFIgjkGvh/sIjvr6TEgqIxC8arXzmo/4p0NoAN5I1rjyW11RgD06RMKHu5af9EQ/8QMTw==" workbookSaltValue="npQ7kqPjoW7kXIEhHsioI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<sst xmlns="http://schemas.openxmlformats.org/spreadsheetml/2006/main" count="220" uniqueCount="108">
  <si>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</si>
  <si>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</si>
  <si>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</si>
  <si>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</si>
  <si>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</si>
  <si>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</si>
  <si>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</si>
  <si>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</si>
  <si>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</si>
  <si>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</si>
  <si>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</si>
  <si>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</si>
  <si>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</si>
  <si>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</si>
  <si>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</si>
  <si>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</si>
  <si>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</si>
  <si>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</si>
  <si>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</si>
  <si>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</si>
  <si>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</si>
  <si>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</si>
  <si>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</si>
  <si>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</si>
  <si>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</si>
  <si>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</si>
  <si>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</si>
  <si>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</si>
  <si>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</si>
  <si>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</si>
  <si>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</si>
  <si>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</si>
  <si>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</si>
  <si>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</si>
  <si>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</si>
  <si>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</si>
  <si>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</si>
  <si>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</si>
  <si>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</si>
  <si>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</si>
  <si>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</si>
  <si>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</si>
  <si>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</si>
  <si>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</si>
  <si>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</si>
  <si>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</si>
  <si>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</si>
  <si>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</si>
  <si>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</si>
  <si>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</si>
  <si>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</si>
  <si>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</si>
  <si>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</si>
  <si>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</si>
  <si>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</si>
  <si>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</si>
  <si>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</si>
  <si>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</si>
  <si>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</si>
  <si>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</si>
  <si>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</si>
  <si>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</si>
  <si>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</si>
  <si>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</si>
  <si>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</si>
  <si>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</si>
  <si>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</si>
  <si>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</si>
  <si>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</si>
  <si>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</si>
  <si>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</si>
  <si>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</si>
  <si>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</si>
  <si>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</si>
  <si>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</si>
  <si>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</si>
  <si>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</si>
  <si>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</si>
  <si>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</si>
  <si>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</si>
  <si>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</si>
  <si>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</si>
  <si>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</si>
  <si>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</si>
  <si>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</si>
  <si>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</si>
  <si>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</si>
  <si>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</si>
  <si>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</si>
  <si>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</si>
  <si>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</si>
  <si>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</si>
  <si>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</si>
  <si>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</si>
  <si>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</si>
  <si>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</si>
  <si>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</si>
  <si>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</si>
  <si>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</si>
  <si>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</si>
  <si>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</si>
  <si>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</si>
  <si>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</si>
  <si>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</si>
  <si>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</si>
  <si>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は経営の健全性、効率性は概ね確保されています。しかし今後、施設・設備の老朽化更新、管路の整備計画に多額の投資が必要となりますが、給水人口減少、節水機器の普及、節水意識の向上などにより給水収益の減少が考えられるため、今後の経営は厳しい環境になっていくことが予想されます。令和元年度中に水道ビジョン、経営戦略の策定を完了し、安全な水道の維持・強靭な水道の構築・持続可能な水道を目指していきます。また、近隣市町村と広域連携や広域化の取り組みを進めて、現状の把握や課題を共有し、水道事業の基盤強化に努めてまいりたいと思います。</t>
    <rPh sb="0" eb="3">
      <t>ゲンジテン</t>
    </rPh>
    <rPh sb="5" eb="7">
      <t>ケイエイ</t>
    </rPh>
    <rPh sb="8" eb="11">
      <t>ケンゼンセイ</t>
    </rPh>
    <rPh sb="12" eb="15">
      <t>コウリツセイ</t>
    </rPh>
    <rPh sb="16" eb="17">
      <t>オオム</t>
    </rPh>
    <rPh sb="18" eb="20">
      <t>カクホ</t>
    </rPh>
    <rPh sb="30" eb="32">
      <t>コンゴ</t>
    </rPh>
    <rPh sb="33" eb="35">
      <t>シセツ</t>
    </rPh>
    <rPh sb="36" eb="38">
      <t>セツビ</t>
    </rPh>
    <rPh sb="39" eb="42">
      <t>ロウキュウカ</t>
    </rPh>
    <rPh sb="42" eb="44">
      <t>コウシン</t>
    </rPh>
    <rPh sb="45" eb="47">
      <t>カンロ</t>
    </rPh>
    <rPh sb="48" eb="50">
      <t>セイビ</t>
    </rPh>
    <rPh sb="50" eb="52">
      <t>ケイカク</t>
    </rPh>
    <rPh sb="53" eb="55">
      <t>タガク</t>
    </rPh>
    <rPh sb="56" eb="58">
      <t>トウシ</t>
    </rPh>
    <rPh sb="59" eb="61">
      <t>ヒツヨウ</t>
    </rPh>
    <rPh sb="68" eb="70">
      <t>キュウスイ</t>
    </rPh>
    <rPh sb="70" eb="72">
      <t>ジンコウ</t>
    </rPh>
    <rPh sb="72" eb="74">
      <t>ゲンショウ</t>
    </rPh>
    <rPh sb="75" eb="77">
      <t>セッスイ</t>
    </rPh>
    <rPh sb="77" eb="79">
      <t>キキ</t>
    </rPh>
    <rPh sb="80" eb="82">
      <t>フキュウ</t>
    </rPh>
    <rPh sb="83" eb="85">
      <t>セッスイ</t>
    </rPh>
    <rPh sb="85" eb="87">
      <t>イシキ</t>
    </rPh>
    <rPh sb="88" eb="90">
      <t>コウジョウ</t>
    </rPh>
    <rPh sb="95" eb="97">
      <t>キュウスイ</t>
    </rPh>
    <rPh sb="97" eb="99">
      <t>シュウエキ</t>
    </rPh>
    <rPh sb="100" eb="102">
      <t>ゲンショウ</t>
    </rPh>
    <rPh sb="103" eb="104">
      <t>カンガ</t>
    </rPh>
    <rPh sb="111" eb="113">
      <t>コンゴ</t>
    </rPh>
    <rPh sb="114" eb="116">
      <t>ケイエイ</t>
    </rPh>
    <rPh sb="117" eb="118">
      <t>キビ</t>
    </rPh>
    <rPh sb="120" eb="122">
      <t>カンキョウ</t>
    </rPh>
    <rPh sb="131" eb="133">
      <t>ヨソウ</t>
    </rPh>
    <rPh sb="138" eb="140">
      <t>レイワ</t>
    </rPh>
    <rPh sb="140" eb="141">
      <t>ガン</t>
    </rPh>
    <rPh sb="141" eb="143">
      <t>ネンド</t>
    </rPh>
    <rPh sb="143" eb="144">
      <t>ナカ</t>
    </rPh>
    <rPh sb="145" eb="147">
      <t>スイドウ</t>
    </rPh>
    <rPh sb="152" eb="154">
      <t>ケイエイ</t>
    </rPh>
    <rPh sb="154" eb="156">
      <t>センリャク</t>
    </rPh>
    <rPh sb="157" eb="159">
      <t>サクテイ</t>
    </rPh>
    <rPh sb="160" eb="162">
      <t>カンリョウ</t>
    </rPh>
    <rPh sb="164" eb="166">
      <t>アンゼン</t>
    </rPh>
    <rPh sb="167" eb="169">
      <t>スイドウ</t>
    </rPh>
    <rPh sb="170" eb="172">
      <t>イジ</t>
    </rPh>
    <rPh sb="173" eb="175">
      <t>キョウジン</t>
    </rPh>
    <rPh sb="176" eb="178">
      <t>スイドウ</t>
    </rPh>
    <rPh sb="179" eb="181">
      <t>コウチク</t>
    </rPh>
    <rPh sb="182" eb="184">
      <t>ジゾク</t>
    </rPh>
    <rPh sb="184" eb="186">
      <t>カノウ</t>
    </rPh>
    <rPh sb="187" eb="189">
      <t>スイドウ</t>
    </rPh>
    <rPh sb="190" eb="192">
      <t>メザ</t>
    </rPh>
    <rPh sb="202" eb="204">
      <t>キンリン</t>
    </rPh>
    <rPh sb="204" eb="207">
      <t>シチョウソン</t>
    </rPh>
    <rPh sb="208" eb="210">
      <t>コウイキ</t>
    </rPh>
    <rPh sb="210" eb="212">
      <t>レンケイ</t>
    </rPh>
    <rPh sb="213" eb="216">
      <t>コウイキカ</t>
    </rPh>
    <rPh sb="217" eb="218">
      <t>ト</t>
    </rPh>
    <rPh sb="219" eb="220">
      <t>ク</t>
    </rPh>
    <rPh sb="222" eb="223">
      <t>スス</t>
    </rPh>
    <rPh sb="226" eb="228">
      <t>ゲンジョウ</t>
    </rPh>
    <rPh sb="229" eb="231">
      <t>ハアク</t>
    </rPh>
    <rPh sb="232" eb="234">
      <t>カダイ</t>
    </rPh>
    <rPh sb="235" eb="237">
      <t>キョウユウ</t>
    </rPh>
    <rPh sb="239" eb="241">
      <t>スイドウ</t>
    </rPh>
    <rPh sb="241" eb="243">
      <t>ジギョウ</t>
    </rPh>
    <rPh sb="244" eb="246">
      <t>キバン</t>
    </rPh>
    <rPh sb="246" eb="248">
      <t>キョウカ</t>
    </rPh>
    <rPh sb="249" eb="250">
      <t>ツト</t>
    </rPh>
    <rPh sb="258" eb="259">
      <t>オモ</t>
    </rPh>
    <phoneticPr fontId="4"/>
  </si>
  <si>
    <t>①経常収支比率が類似団体、全国平均値より下回っており、平成２９年度より大幅に減少しております。人口の変動が少なく、給水収益が平準化している中、経常費用が地理情報システム導入・工業計器点検等による委託料や配水管等修繕費が増加したためです。しかし、①経常収支比率及び⑤料金回収率が100％を超えていることから、経営は健全な状態にあるといえます。　　　　　　　　　　　　　　　②累積欠損金もなく、⑤料金回収率も100％を超えており類似団体平均値とほぼ同等であり横ばいの推移を示しているため、料金水準は適切であるといえます。　　　　　　　　　　　　　　　　　　　　③流動比率は類似団体、全国平均を大きく上回っており、短期支払能力は十分に確保されています。　　　　　　　④企業債残高対給水収益比率は、類似団体、全国平均よりかなり低い数値で推移しており、令和２年度に償還完了予定となっております。現在は施設・設備、管路はほぼ健全な状態ですが、今後老朽化資産の更新、管路の耐震化等、多額の投資が必要となり、その財源確保として企業債を活用する必要が考えられますので、将来負担を考慮し、適切な起債を行っていかなければならないと考えています。　　⑤料金回収率は100％を超え⑥給水原価も平均より低い水準で維持しており、給水にかかる費用が給水収益で賄われていることを示しております。　　　　　　　　　　　　　⑦施設利用率⑧有収率ともに、類似団体・全国平均と比べ高い数値を維持しており、効率的な施設稼働といえます。今後人口減少社会へと移行していくなか、水道施設利用率は低下し、料金収入も減少が予想されるため、水道施設の規模縮小や広域化などの検討を進め、健全で安定した事業運営が持続できるように経営基盤の安定化を図っていく必要があります。</t>
    <rPh sb="1" eb="3">
      <t>ケイジョウ</t>
    </rPh>
    <rPh sb="3" eb="5">
      <t>シュウシ</t>
    </rPh>
    <rPh sb="5" eb="7">
      <t>ヒリツ</t>
    </rPh>
    <rPh sb="8" eb="10">
      <t>ルイジ</t>
    </rPh>
    <rPh sb="10" eb="12">
      <t>ダンタイ</t>
    </rPh>
    <rPh sb="13" eb="15">
      <t>ゼンコク</t>
    </rPh>
    <rPh sb="15" eb="17">
      <t>ヘイキン</t>
    </rPh>
    <rPh sb="17" eb="18">
      <t>アタイ</t>
    </rPh>
    <rPh sb="20" eb="22">
      <t>シタマワ</t>
    </rPh>
    <rPh sb="27" eb="29">
      <t>ヘイセイ</t>
    </rPh>
    <rPh sb="31" eb="33">
      <t>ネンド</t>
    </rPh>
    <rPh sb="35" eb="37">
      <t>オオハバ</t>
    </rPh>
    <rPh sb="38" eb="40">
      <t>ゲンショウ</t>
    </rPh>
    <rPh sb="47" eb="49">
      <t>ジンコウ</t>
    </rPh>
    <rPh sb="50" eb="52">
      <t>ヘンドウ</t>
    </rPh>
    <rPh sb="53" eb="54">
      <t>スク</t>
    </rPh>
    <rPh sb="57" eb="59">
      <t>キュウスイ</t>
    </rPh>
    <rPh sb="59" eb="61">
      <t>シュウエキ</t>
    </rPh>
    <rPh sb="62" eb="65">
      <t>ヘイジュンカ</t>
    </rPh>
    <rPh sb="69" eb="70">
      <t>ナカ</t>
    </rPh>
    <rPh sb="71" eb="73">
      <t>ケイジョウ</t>
    </rPh>
    <rPh sb="73" eb="75">
      <t>ヒヨウ</t>
    </rPh>
    <rPh sb="76" eb="78">
      <t>チリ</t>
    </rPh>
    <rPh sb="78" eb="80">
      <t>ジョウホウ</t>
    </rPh>
    <rPh sb="84" eb="86">
      <t>ドウニュウ</t>
    </rPh>
    <rPh sb="87" eb="89">
      <t>コウギョウ</t>
    </rPh>
    <rPh sb="89" eb="91">
      <t>ケイキ</t>
    </rPh>
    <rPh sb="91" eb="93">
      <t>テンケン</t>
    </rPh>
    <rPh sb="93" eb="94">
      <t>トウ</t>
    </rPh>
    <rPh sb="97" eb="100">
      <t>イタクリョウ</t>
    </rPh>
    <rPh sb="101" eb="104">
      <t>ハイスイカン</t>
    </rPh>
    <rPh sb="104" eb="105">
      <t>トウ</t>
    </rPh>
    <rPh sb="105" eb="108">
      <t>シュウゼンヒ</t>
    </rPh>
    <rPh sb="109" eb="111">
      <t>ゾウカ</t>
    </rPh>
    <rPh sb="123" eb="125">
      <t>ケイジョウ</t>
    </rPh>
    <rPh sb="125" eb="129">
      <t>シュウシヒリツ</t>
    </rPh>
    <rPh sb="129" eb="130">
      <t>オヨ</t>
    </rPh>
    <rPh sb="132" eb="134">
      <t>リョウキン</t>
    </rPh>
    <rPh sb="134" eb="136">
      <t>カイシュウ</t>
    </rPh>
    <rPh sb="136" eb="137">
      <t>リツ</t>
    </rPh>
    <rPh sb="143" eb="144">
      <t>コ</t>
    </rPh>
    <rPh sb="153" eb="155">
      <t>ケイエイ</t>
    </rPh>
    <rPh sb="156" eb="158">
      <t>ケンゼン</t>
    </rPh>
    <rPh sb="159" eb="161">
      <t>ジョウタイ</t>
    </rPh>
    <rPh sb="186" eb="188">
      <t>ルイセキ</t>
    </rPh>
    <rPh sb="188" eb="190">
      <t>ケッソン</t>
    </rPh>
    <rPh sb="190" eb="191">
      <t>キン</t>
    </rPh>
    <rPh sb="196" eb="198">
      <t>リョウキン</t>
    </rPh>
    <rPh sb="198" eb="200">
      <t>カイシュウ</t>
    </rPh>
    <rPh sb="200" eb="201">
      <t>リツ</t>
    </rPh>
    <rPh sb="207" eb="208">
      <t>コ</t>
    </rPh>
    <rPh sb="212" eb="214">
      <t>ルイジ</t>
    </rPh>
    <rPh sb="214" eb="216">
      <t>ダンタイ</t>
    </rPh>
    <rPh sb="216" eb="219">
      <t>ヘイキンチ</t>
    </rPh>
    <rPh sb="222" eb="224">
      <t>ドウトウ</t>
    </rPh>
    <rPh sb="227" eb="228">
      <t>ヨコ</t>
    </rPh>
    <rPh sb="231" eb="233">
      <t>スイイ</t>
    </rPh>
    <rPh sb="234" eb="235">
      <t>シメ</t>
    </rPh>
    <rPh sb="242" eb="244">
      <t>リョウキン</t>
    </rPh>
    <rPh sb="244" eb="246">
      <t>スイジュン</t>
    </rPh>
    <rPh sb="247" eb="249">
      <t>テキセツ</t>
    </rPh>
    <rPh sb="279" eb="281">
      <t>リュウドウ</t>
    </rPh>
    <rPh sb="281" eb="283">
      <t>ヒリツ</t>
    </rPh>
    <rPh sb="284" eb="286">
      <t>ルイジ</t>
    </rPh>
    <rPh sb="286" eb="288">
      <t>ダンタイ</t>
    </rPh>
    <rPh sb="289" eb="291">
      <t>ゼンコク</t>
    </rPh>
    <rPh sb="291" eb="293">
      <t>ヘイキン</t>
    </rPh>
    <rPh sb="294" eb="295">
      <t>オオ</t>
    </rPh>
    <rPh sb="297" eb="299">
      <t>ウワマワ</t>
    </rPh>
    <rPh sb="304" eb="306">
      <t>タンキ</t>
    </rPh>
    <rPh sb="306" eb="308">
      <t>シハライ</t>
    </rPh>
    <rPh sb="308" eb="310">
      <t>ノウリョク</t>
    </rPh>
    <rPh sb="311" eb="313">
      <t>ジュウブン</t>
    </rPh>
    <rPh sb="314" eb="316">
      <t>カクホ</t>
    </rPh>
    <rPh sb="331" eb="333">
      <t>キギョウ</t>
    </rPh>
    <rPh sb="333" eb="334">
      <t>サイ</t>
    </rPh>
    <rPh sb="334" eb="337">
      <t>ザンダカタイ</t>
    </rPh>
    <rPh sb="337" eb="339">
      <t>キュウスイ</t>
    </rPh>
    <rPh sb="339" eb="341">
      <t>シュウエキ</t>
    </rPh>
    <rPh sb="341" eb="343">
      <t>ヒリツ</t>
    </rPh>
    <rPh sb="345" eb="349">
      <t>ルイジダンタイ</t>
    </rPh>
    <rPh sb="350" eb="352">
      <t>ゼンコク</t>
    </rPh>
    <rPh sb="352" eb="354">
      <t>ヘイキン</t>
    </rPh>
    <rPh sb="359" eb="360">
      <t>ヒク</t>
    </rPh>
    <rPh sb="361" eb="363">
      <t>スウチ</t>
    </rPh>
    <rPh sb="364" eb="366">
      <t>スイイ</t>
    </rPh>
    <rPh sb="371" eb="373">
      <t>レイワ</t>
    </rPh>
    <rPh sb="374" eb="376">
      <t>ネンド</t>
    </rPh>
    <rPh sb="377" eb="379">
      <t>ショウカン</t>
    </rPh>
    <rPh sb="379" eb="381">
      <t>カンリョウ</t>
    </rPh>
    <rPh sb="381" eb="383">
      <t>ヨテイ</t>
    </rPh>
    <rPh sb="392" eb="394">
      <t>ゲンザイ</t>
    </rPh>
    <rPh sb="395" eb="397">
      <t>シセツ</t>
    </rPh>
    <rPh sb="398" eb="400">
      <t>セツビ</t>
    </rPh>
    <rPh sb="401" eb="403">
      <t>カンロ</t>
    </rPh>
    <rPh sb="406" eb="408">
      <t>ケンゼン</t>
    </rPh>
    <rPh sb="409" eb="411">
      <t>ジョウタイ</t>
    </rPh>
    <rPh sb="415" eb="417">
      <t>コンゴ</t>
    </rPh>
    <rPh sb="417" eb="420">
      <t>ロウキュウカ</t>
    </rPh>
    <rPh sb="420" eb="422">
      <t>シサン</t>
    </rPh>
    <rPh sb="423" eb="425">
      <t>コウシン</t>
    </rPh>
    <rPh sb="426" eb="428">
      <t>カンロ</t>
    </rPh>
    <rPh sb="429" eb="432">
      <t>タイシンカ</t>
    </rPh>
    <rPh sb="432" eb="433">
      <t>ナド</t>
    </rPh>
    <rPh sb="434" eb="436">
      <t>タガク</t>
    </rPh>
    <rPh sb="437" eb="439">
      <t>トウシ</t>
    </rPh>
    <rPh sb="440" eb="442">
      <t>ヒツヨウ</t>
    </rPh>
    <rPh sb="448" eb="450">
      <t>ザイゲン</t>
    </rPh>
    <rPh sb="450" eb="452">
      <t>カクホ</t>
    </rPh>
    <rPh sb="455" eb="457">
      <t>キギョウ</t>
    </rPh>
    <rPh sb="457" eb="458">
      <t>サイ</t>
    </rPh>
    <rPh sb="459" eb="461">
      <t>カツヨウ</t>
    </rPh>
    <rPh sb="463" eb="465">
      <t>ヒツヨウ</t>
    </rPh>
    <rPh sb="466" eb="467">
      <t>カンガ</t>
    </rPh>
    <rPh sb="475" eb="477">
      <t>ショウライ</t>
    </rPh>
    <rPh sb="477" eb="479">
      <t>フタン</t>
    </rPh>
    <rPh sb="480" eb="482">
      <t>コウリョ</t>
    </rPh>
    <rPh sb="484" eb="486">
      <t>テキセツ</t>
    </rPh>
    <rPh sb="487" eb="489">
      <t>キサイ</t>
    </rPh>
    <rPh sb="490" eb="491">
      <t>オコナ</t>
    </rPh>
    <rPh sb="504" eb="505">
      <t>カンガ</t>
    </rPh>
    <rPh sb="514" eb="516">
      <t>リョウキン</t>
    </rPh>
    <rPh sb="516" eb="518">
      <t>カイシュウ</t>
    </rPh>
    <rPh sb="518" eb="519">
      <t>リツ</t>
    </rPh>
    <rPh sb="525" eb="526">
      <t>コ</t>
    </rPh>
    <rPh sb="528" eb="530">
      <t>キュウスイ</t>
    </rPh>
    <rPh sb="530" eb="532">
      <t>ゲンカ</t>
    </rPh>
    <rPh sb="533" eb="535">
      <t>ヘイキン</t>
    </rPh>
    <rPh sb="537" eb="538">
      <t>ヒク</t>
    </rPh>
    <rPh sb="539" eb="541">
      <t>スイジュン</t>
    </rPh>
    <rPh sb="542" eb="544">
      <t>イジ</t>
    </rPh>
    <rPh sb="549" eb="551">
      <t>キュウスイ</t>
    </rPh>
    <rPh sb="555" eb="557">
      <t>ヒヨウ</t>
    </rPh>
    <rPh sb="558" eb="560">
      <t>キュウスイ</t>
    </rPh>
    <rPh sb="560" eb="562">
      <t>シュウエキ</t>
    </rPh>
    <rPh sb="563" eb="564">
      <t>マカナ</t>
    </rPh>
    <rPh sb="572" eb="573">
      <t>シメ</t>
    </rPh>
    <rPh sb="594" eb="596">
      <t>シセツ</t>
    </rPh>
    <rPh sb="596" eb="598">
      <t>リヨウ</t>
    </rPh>
    <rPh sb="598" eb="599">
      <t>リツ</t>
    </rPh>
    <rPh sb="600" eb="603">
      <t>ユウシュウリツ</t>
    </rPh>
    <rPh sb="607" eb="609">
      <t>ルイジ</t>
    </rPh>
    <rPh sb="609" eb="611">
      <t>ダンタイ</t>
    </rPh>
    <rPh sb="612" eb="614">
      <t>ゼンコク</t>
    </rPh>
    <rPh sb="614" eb="616">
      <t>ヘイキン</t>
    </rPh>
    <rPh sb="617" eb="618">
      <t>クラ</t>
    </rPh>
    <rPh sb="619" eb="620">
      <t>タカ</t>
    </rPh>
    <rPh sb="624" eb="626">
      <t>イジ</t>
    </rPh>
    <rPh sb="631" eb="634">
      <t>コウリツテキ</t>
    </rPh>
    <rPh sb="635" eb="637">
      <t>シセツ</t>
    </rPh>
    <rPh sb="637" eb="639">
      <t>カドウ</t>
    </rPh>
    <rPh sb="645" eb="647">
      <t>コンゴ</t>
    </rPh>
    <rPh sb="647" eb="649">
      <t>ジンコウ</t>
    </rPh>
    <rPh sb="649" eb="651">
      <t>ゲンショウ</t>
    </rPh>
    <rPh sb="651" eb="653">
      <t>シャカイ</t>
    </rPh>
    <rPh sb="655" eb="657">
      <t>イコウ</t>
    </rPh>
    <rPh sb="664" eb="666">
      <t>スイドウ</t>
    </rPh>
    <rPh sb="666" eb="668">
      <t>シセツ</t>
    </rPh>
    <rPh sb="668" eb="670">
      <t>リヨウ</t>
    </rPh>
    <rPh sb="670" eb="671">
      <t>リツ</t>
    </rPh>
    <rPh sb="672" eb="674">
      <t>テイカ</t>
    </rPh>
    <rPh sb="676" eb="678">
      <t>リョウキン</t>
    </rPh>
    <rPh sb="678" eb="680">
      <t>シュウニュウ</t>
    </rPh>
    <rPh sb="681" eb="683">
      <t>ゲンショウ</t>
    </rPh>
    <rPh sb="684" eb="686">
      <t>ヨソウ</t>
    </rPh>
    <rPh sb="692" eb="694">
      <t>スイドウ</t>
    </rPh>
    <rPh sb="694" eb="696">
      <t>シセツ</t>
    </rPh>
    <rPh sb="697" eb="699">
      <t>キボ</t>
    </rPh>
    <rPh sb="699" eb="701">
      <t>シュクショウ</t>
    </rPh>
    <rPh sb="702" eb="705">
      <t>コウイキカ</t>
    </rPh>
    <rPh sb="708" eb="710">
      <t>ケントウ</t>
    </rPh>
    <rPh sb="711" eb="712">
      <t>スス</t>
    </rPh>
    <rPh sb="714" eb="716">
      <t>ケンゼン</t>
    </rPh>
    <rPh sb="717" eb="719">
      <t>アンテイ</t>
    </rPh>
    <rPh sb="721" eb="723">
      <t>ジギョウ</t>
    </rPh>
    <rPh sb="723" eb="725">
      <t>ウンエイ</t>
    </rPh>
    <rPh sb="726" eb="728">
      <t>ジゾク</t>
    </rPh>
    <rPh sb="734" eb="736">
      <t>ケイエイ</t>
    </rPh>
    <rPh sb="736" eb="738">
      <t>キバン</t>
    </rPh>
    <rPh sb="739" eb="742">
      <t>アンテイカ</t>
    </rPh>
    <rPh sb="743" eb="744">
      <t>ハカ</t>
    </rPh>
    <rPh sb="748" eb="750">
      <t>ヒツヨウ</t>
    </rPh>
    <phoneticPr fontId="4"/>
  </si>
  <si>
    <t>①有形固定資産減価償却率、②管路経年化比率ともに類似団体及び全国平均より高い水準にあることから、施設の老朽化が進んでいるといえます。　　　③管路更新率は類似団体、全国平均より高い水準で推移しており、計画的に管路の更新が進んでいると言えますが経年化している管路が多く存在するというのが現状です。限られた財源・人員のなか、計画的に管路更新を行っていくため、水道事業基本計画を策定し、老朽施設の更新をとあわせて資産規模の適正化に努め、現状に即した投資を合理的に進めていく必要があると考えております。</t>
    <rPh sb="1" eb="7">
      <t>ユウケイコテイシサン</t>
    </rPh>
    <rPh sb="7" eb="9">
      <t>ゲンカ</t>
    </rPh>
    <rPh sb="9" eb="11">
      <t>ショウキャク</t>
    </rPh>
    <rPh sb="11" eb="12">
      <t>リツ</t>
    </rPh>
    <rPh sb="14" eb="16">
      <t>カンロ</t>
    </rPh>
    <rPh sb="16" eb="18">
      <t>ケイネン</t>
    </rPh>
    <rPh sb="18" eb="19">
      <t>カ</t>
    </rPh>
    <rPh sb="19" eb="21">
      <t>ヒリツ</t>
    </rPh>
    <rPh sb="24" eb="26">
      <t>ルイジ</t>
    </rPh>
    <rPh sb="26" eb="28">
      <t>ダンタイ</t>
    </rPh>
    <rPh sb="28" eb="29">
      <t>オヨ</t>
    </rPh>
    <rPh sb="30" eb="32">
      <t>ゼンコク</t>
    </rPh>
    <rPh sb="32" eb="34">
      <t>ヘイキン</t>
    </rPh>
    <rPh sb="36" eb="37">
      <t>タカ</t>
    </rPh>
    <rPh sb="38" eb="40">
      <t>スイジュン</t>
    </rPh>
    <rPh sb="48" eb="50">
      <t>シセツ</t>
    </rPh>
    <rPh sb="51" eb="54">
      <t>ロウキュウカ</t>
    </rPh>
    <rPh sb="55" eb="56">
      <t>スス</t>
    </rPh>
    <rPh sb="70" eb="72">
      <t>カンロ</t>
    </rPh>
    <rPh sb="72" eb="74">
      <t>コウシン</t>
    </rPh>
    <rPh sb="74" eb="75">
      <t>リツ</t>
    </rPh>
    <rPh sb="76" eb="80">
      <t>ルイジダンタイ</t>
    </rPh>
    <rPh sb="81" eb="85">
      <t>ゼンコクヘイキン</t>
    </rPh>
    <rPh sb="87" eb="88">
      <t>タカ</t>
    </rPh>
    <rPh sb="89" eb="91">
      <t>スイジュン</t>
    </rPh>
    <rPh sb="92" eb="94">
      <t>スイイ</t>
    </rPh>
    <rPh sb="99" eb="102">
      <t>ケイカクテキ</t>
    </rPh>
    <rPh sb="103" eb="105">
      <t>カンロ</t>
    </rPh>
    <rPh sb="106" eb="108">
      <t>コウシン</t>
    </rPh>
    <rPh sb="109" eb="110">
      <t>スス</t>
    </rPh>
    <rPh sb="115" eb="116">
      <t>イ</t>
    </rPh>
    <rPh sb="120" eb="123">
      <t>ケイネンカ</t>
    </rPh>
    <rPh sb="127" eb="129">
      <t>カンロ</t>
    </rPh>
    <rPh sb="130" eb="131">
      <t>オオ</t>
    </rPh>
    <rPh sb="132" eb="134">
      <t>ソンザイ</t>
    </rPh>
    <rPh sb="141" eb="143">
      <t>ゲンジョウ</t>
    </rPh>
    <rPh sb="146" eb="147">
      <t>カギ</t>
    </rPh>
    <rPh sb="150" eb="152">
      <t>ザイゲン</t>
    </rPh>
    <rPh sb="153" eb="155">
      <t>ジンイン</t>
    </rPh>
    <rPh sb="159" eb="162">
      <t>ケイカクテキ</t>
    </rPh>
    <rPh sb="163" eb="167">
      <t>カンロコウシン</t>
    </rPh>
    <rPh sb="168" eb="169">
      <t>オコナ</t>
    </rPh>
    <rPh sb="176" eb="178">
      <t>スイドウ</t>
    </rPh>
    <rPh sb="178" eb="180">
      <t>ジギョウ</t>
    </rPh>
    <rPh sb="180" eb="182">
      <t>キホン</t>
    </rPh>
    <rPh sb="182" eb="184">
      <t>ケイカク</t>
    </rPh>
    <rPh sb="185" eb="187">
      <t>サクテイ</t>
    </rPh>
    <rPh sb="189" eb="191">
      <t>ロウキュウ</t>
    </rPh>
    <rPh sb="191" eb="193">
      <t>シセツ</t>
    </rPh>
    <rPh sb="194" eb="196">
      <t>コウシン</t>
    </rPh>
    <rPh sb="202" eb="204">
      <t>シサン</t>
    </rPh>
    <rPh sb="204" eb="206">
      <t>キボ</t>
    </rPh>
    <rPh sb="207" eb="210">
      <t>テキセイカ</t>
    </rPh>
    <rPh sb="211" eb="212">
      <t>ツト</t>
    </rPh>
    <rPh sb="214" eb="216">
      <t>ゲンジョウ</t>
    </rPh>
    <rPh sb="217" eb="218">
      <t>ソク</t>
    </rPh>
    <rPh sb="220" eb="222">
      <t>トウシ</t>
    </rPh>
    <rPh sb="223" eb="226">
      <t>ゴウリテキ</t>
    </rPh>
    <rPh sb="227" eb="228">
      <t>スス</t>
    </rPh>
    <rPh sb="232" eb="234">
      <t>ヒツヨウ</t>
    </rPh>
    <rPh sb="238" eb="2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</si>
</sst>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1.0900000000000001</c:v>
                </c:pt>
                <c:pt idx="1">
                  <c:v>1.53</c:v>
                </c:pt>
                <c:pt idx="2">
                  <c:v>1.44</c:v>
                </c:pt>
                <c:pt idx="3">
                  <c:v>1.1399999999999999</c:v>
                </c:pt>
                <c:pt idx="4">
                  <c:v>1.34</c:v>
                </c:pt>
              </c:numCache>
            </c:numRef>
          </c:val>
          <c:extLst>
            <c:ext xmlns:c16="http://schemas.microsoft.com/office/drawing/2014/chart" uri="{C3380CC4-5D6E-409C-BE32-E72D297353CC}">
              <c16:uniqueId val="{00000000-A071-44C7-9CE0-C6F63BE5E1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071-44C7-9CE0-C6F63BE5E1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61.67</c:v>
                </c:pt>
                <c:pt idx="1">
                  <c:v>62.3</c:v>
                </c:pt>
                <c:pt idx="2">
                  <c:v>64</c:v>
                </c:pt>
                <c:pt idx="3">
                  <c:v>63.94</c:v>
                </c:pt>
                <c:pt idx="4">
                  <c:v>63.39</c:v>
                </c:pt>
              </c:numCache>
            </c:numRef>
          </c:val>
          <c:extLst>
            <c:ext xmlns:c16="http://schemas.microsoft.com/office/drawing/2014/chart" uri="{C3380CC4-5D6E-409C-BE32-E72D297353CC}">
              <c16:uniqueId val="{00000000-9D0F-4F3F-836F-E2A3C208AD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9D0F-4F3F-836F-E2A3C208AD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95.54</c:v>
                </c:pt>
                <c:pt idx="1">
                  <c:v>94.26</c:v>
                </c:pt>
                <c:pt idx="2">
                  <c:v>92.63</c:v>
                </c:pt>
                <c:pt idx="3">
                  <c:v>92.49</c:v>
                </c:pt>
                <c:pt idx="4">
                  <c:v>92.57</c:v>
                </c:pt>
              </c:numCache>
            </c:numRef>
          </c:val>
          <c:extLst>
            <c:ext xmlns:c16="http://schemas.microsoft.com/office/drawing/2014/chart" uri="{C3380CC4-5D6E-409C-BE32-E72D297353CC}">
              <c16:uniqueId val="{00000000-BA2D-4459-ACBC-345591877B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A2D-4459-ACBC-345591877B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117.52</c:v>
                </c:pt>
                <c:pt idx="1">
                  <c:v>115.67</c:v>
                </c:pt>
                <c:pt idx="2">
                  <c:v>108.99</c:v>
                </c:pt>
                <c:pt idx="3">
                  <c:v>114.7</c:v>
                </c:pt>
                <c:pt idx="4">
                  <c:v>108.55</c:v>
                </c:pt>
              </c:numCache>
            </c:numRef>
          </c:val>
          <c:extLst>
            <c:ext xmlns:c16="http://schemas.microsoft.com/office/drawing/2014/chart" uri="{C3380CC4-5D6E-409C-BE32-E72D297353CC}">
              <c16:uniqueId val="{00000000-5A1E-4FD1-A351-3DED0C245A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A1E-4FD1-A351-3DED0C245A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53.43</c:v>
                </c:pt>
                <c:pt idx="1">
                  <c:v>54.18</c:v>
                </c:pt>
                <c:pt idx="2">
                  <c:v>54.57</c:v>
                </c:pt>
                <c:pt idx="3">
                  <c:v>54.38</c:v>
                </c:pt>
                <c:pt idx="4">
                  <c:v>56.17</c:v>
                </c:pt>
              </c:numCache>
            </c:numRef>
          </c:val>
          <c:extLst>
            <c:ext xmlns:c16="http://schemas.microsoft.com/office/drawing/2014/chart" uri="{C3380CC4-5D6E-409C-BE32-E72D297353CC}">
              <c16:uniqueId val="{00000000-2125-40E8-AEA6-F62E39C2F2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2125-40E8-AEA6-F62E39C2F2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39.18</c:v>
                </c:pt>
                <c:pt idx="1">
                  <c:v>39.07</c:v>
                </c:pt>
                <c:pt idx="2">
                  <c:v>38.56</c:v>
                </c:pt>
                <c:pt idx="3">
                  <c:v>44.91</c:v>
                </c:pt>
                <c:pt idx="4">
                  <c:v>43.89</c:v>
                </c:pt>
              </c:numCache>
            </c:numRef>
          </c:val>
          <c:extLst>
            <c:ext xmlns:c16="http://schemas.microsoft.com/office/drawing/2014/chart" uri="{C3380CC4-5D6E-409C-BE32-E72D297353CC}">
              <c16:uniqueId val="{00000000-2292-40AC-9754-99C576DD31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292-40AC-9754-99C576DD31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9-42FF-B785-7D84F97516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6E9-42FF-B785-7D84F97516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1154.56</c:v>
                </c:pt>
                <c:pt idx="1">
                  <c:v>1860.99</c:v>
                </c:pt>
                <c:pt idx="2">
                  <c:v>2015.43</c:v>
                </c:pt>
                <c:pt idx="3">
                  <c:v>2153.92</c:v>
                </c:pt>
                <c:pt idx="4">
                  <c:v>2358.56</c:v>
                </c:pt>
              </c:numCache>
            </c:numRef>
          </c:val>
          <c:extLst>
            <c:ext xmlns:c16="http://schemas.microsoft.com/office/drawing/2014/chart" uri="{C3380CC4-5D6E-409C-BE32-E72D297353CC}">
              <c16:uniqueId val="{00000000-E448-4633-AAD7-32558B6959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E448-4633-AAD7-32558B6959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22.31</c:v>
                </c:pt>
                <c:pt idx="1">
                  <c:v>16.059999999999999</c:v>
                </c:pt>
                <c:pt idx="2">
                  <c:v>11.04</c:v>
                </c:pt>
                <c:pt idx="3">
                  <c:v>6.49</c:v>
                </c:pt>
                <c:pt idx="4">
                  <c:v>2.82</c:v>
                </c:pt>
              </c:numCache>
            </c:numRef>
          </c:val>
          <c:extLst>
            <c:ext xmlns:c16="http://schemas.microsoft.com/office/drawing/2014/chart" uri="{C3380CC4-5D6E-409C-BE32-E72D297353CC}">
              <c16:uniqueId val="{00000000-83D5-4F3D-97FF-2C14AF5A9B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83D5-4F3D-97FF-2C14AF5A9B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117.42</c:v>
                </c:pt>
                <c:pt idx="1">
                  <c:v>114.81</c:v>
                </c:pt>
                <c:pt idx="2">
                  <c:v>106.11</c:v>
                </c:pt>
                <c:pt idx="3">
                  <c:v>113.18</c:v>
                </c:pt>
                <c:pt idx="4">
                  <c:v>107.02</c:v>
                </c:pt>
              </c:numCache>
            </c:numRef>
          </c:val>
          <c:extLst>
            <c:ext xmlns:c16="http://schemas.microsoft.com/office/drawing/2014/chart" uri="{C3380CC4-5D6E-409C-BE32-E72D297353CC}">
              <c16:uniqueId val="{00000000-ACC3-4695-8006-EF9FC7D89C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ACC3-4695-8006-EF9FC7D89C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138.37</c:v>
                </c:pt>
                <c:pt idx="1">
                  <c:v>141.09</c:v>
                </c:pt>
                <c:pt idx="2">
                  <c:v>152.47</c:v>
                </c:pt>
                <c:pt idx="3">
                  <c:v>143.16</c:v>
                </c:pt>
                <c:pt idx="4">
                  <c:v>151.69</c:v>
                </c:pt>
              </c:numCache>
            </c:numRef>
          </c:val>
          <c:extLst>
            <c:ext xmlns:c16="http://schemas.microsoft.com/office/drawing/2014/chart" uri="{C3380CC4-5D6E-409C-BE32-E72D297353CC}">
              <c16:uniqueId val="{00000000-7821-442B-B3DE-772D206A06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7821-442B-B3DE-772D206A06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蟹江町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37700</v>
      </c>
      <c r="AM8" s="71"/>
      <c r="AN8" s="71"/>
      <c r="AO8" s="71"/>
      <c r="AP8" s="71"/>
      <c r="AQ8" s="71"/>
      <c r="AR8" s="71"/>
      <c r="AS8" s="71"/>
      <c r="AT8" s="67">
        <f>データ!$S$6</f>
        <v>11.09</v>
      </c>
      <c r="AU8" s="68"/>
      <c r="AV8" s="68"/>
      <c r="AW8" s="68"/>
      <c r="AX8" s="68"/>
      <c r="AY8" s="68"/>
      <c r="AZ8" s="68"/>
      <c r="BA8" s="68"/>
      <c r="BB8" s="70">
        <f>データ!$T$6</f>
        <v>3399.46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98.93</v>
      </c>
      <c r="J10" s="68"/>
      <c r="K10" s="68"/>
      <c r="L10" s="68"/>
      <c r="M10" s="68"/>
      <c r="N10" s="68"/>
      <c r="O10" s="69"/>
      <c r="P10" s="70">
        <f>データ!$P$6</f>
        <v>96.39</v>
      </c>
      <c r="Q10" s="70"/>
      <c r="R10" s="70"/>
      <c r="S10" s="70"/>
      <c r="T10" s="70"/>
      <c r="U10" s="70"/>
      <c r="V10" s="70"/>
      <c r="W10" s="71">
        <f>データ!$Q$6</f>
        <v>2970</v>
      </c>
      <c r="X10" s="71"/>
      <c r="Y10" s="71"/>
      <c r="Z10" s="71"/>
      <c r="AA10" s="71"/>
      <c r="AB10" s="71"/>
      <c r="AC10" s="71"/>
      <c r="AD10" s="2"/>
      <c r="AE10" s="2"/>
      <c r="AF10" s="2"/>
      <c r="AG10" s="2"/>
      <c r="AH10" s="4"/>
      <c r="AI10" s="4"/>
      <c r="AJ10" s="4"/>
      <c r="AK10" s="4"/>
      <c r="AL10" s="71">
        <f>データ!$U$6</f>
        <v>36240</v>
      </c>
      <c r="AM10" s="71"/>
      <c r="AN10" s="71"/>
      <c r="AO10" s="71"/>
      <c r="AP10" s="71"/>
      <c r="AQ10" s="71"/>
      <c r="AR10" s="71"/>
      <c r="AS10" s="71"/>
      <c r="AT10" s="67">
        <f>データ!$V$6</f>
        <v>10.6</v>
      </c>
      <c r="AU10" s="68"/>
      <c r="AV10" s="68"/>
      <c r="AW10" s="68"/>
      <c r="AX10" s="68"/>
      <c r="AY10" s="68"/>
      <c r="AZ10" s="68"/>
      <c r="BA10" s="68"/>
      <c r="BB10" s="70">
        <f>データ!$W$6</f>
        <v>3418.87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l4KGWaflnZFbBb9n04OD/B76wjCu6iboITPyPwmQxsPSDAjNW/IAdGbJ86N25++bfM1ms5HgIa6XRrkuteSWA==" saltValue="jnrDGtyRr92gcH8inkvI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234257</v>
      </c>
      <c r="D6" s="34">
        <f t="shared" si="3"/>
        <v>46</v>
      </c>
      <c r="E6" s="34">
        <f t="shared" si="3"/>
        <v>1</v>
      </c>
      <c r="F6" s="34">
        <f t="shared" si="3"/>
        <v>0</v>
      </c>
      <c r="G6" s="34">
        <f t="shared" si="3"/>
        <v>1</v>
      </c>
      <c r="H6" s="34" t="str">
        <f t="shared" si="3"/>
        <v>愛知県　蟹江町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98.93</v>
      </c>
      <c r="P6" s="35">
        <f t="shared" si="3"/>
        <v>96.39</v>
      </c>
      <c r="Q6" s="35">
        <f t="shared" si="3"/>
        <v>2970</v>
      </c>
      <c r="R6" s="35">
        <f t="shared" si="3"/>
        <v>37700</v>
      </c>
      <c r="S6" s="35">
        <f t="shared" si="3"/>
        <v>11.09</v>
      </c>
      <c r="T6" s="35">
        <f t="shared" si="3"/>
        <v>3399.46</v>
      </c>
      <c r="U6" s="35">
        <f t="shared" si="3"/>
        <v>36240</v>
      </c>
      <c r="V6" s="35">
        <f t="shared" si="3"/>
        <v>10.6</v>
      </c>
      <c r="W6" s="35">
        <f t="shared" si="3"/>
        <v>3418.87</v>
      </c>
      <c r="X6" s="36">
        <f>IF(X7="",NA(),X7)</f>
        <v>117.52</v>
      </c>
      <c r="Y6" s="36">
        <f t="shared" ref="Y6:AG6" si="4">IF(Y7="",NA(),Y7)</f>
        <v>115.67</v>
      </c>
      <c r="Z6" s="36">
        <f t="shared" si="4"/>
        <v>108.99</v>
      </c>
      <c r="AA6" s="36">
        <f t="shared" si="4"/>
        <v>114.7</v>
      </c>
      <c r="AB6" s="36">
        <f t="shared" si="4"/>
        <v>108.55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1154.56</v>
      </c>
      <c r="AU6" s="36">
        <f t="shared" ref="AU6:BC6" si="6">IF(AU7="",NA(),AU7)</f>
        <v>1860.99</v>
      </c>
      <c r="AV6" s="36">
        <f t="shared" si="6"/>
        <v>2015.43</v>
      </c>
      <c r="AW6" s="36">
        <f t="shared" si="6"/>
        <v>2153.92</v>
      </c>
      <c r="AX6" s="36">
        <f t="shared" si="6"/>
        <v>2358.56</v>
      </c>
      <c r="AY6" s="36">
        <f t="shared" si="6"/>
        <v>382.09</v>
      </c>
      <c r="AZ6" s="36">
        <f t="shared" si="6"/>
        <v>371.31</v>
      </c>
      <c r="BA6" s="36">
        <f t="shared" si="6"/>
        <v>377.63</v>
      </c>
      <c r="BB6" s="36">
        <f t="shared" si="6"/>
        <v>357.34</v>
      </c>
      <c r="BC6" s="36">
        <f t="shared" si="6"/>
        <v>366.03</v>
      </c>
      <c r="BD6" s="35" t="str">
        <f>IF(BD7="","",IF(BD7="-","【-】","【"&amp;SUBSTITUTE(TEXT(BD7,"#,##0.00"),"-","△")&amp;"】"))</f>
        <v>【261.93】</v>
      </c>
      <c r="BE6" s="36">
        <f>IF(BE7="",NA(),BE7)</f>
        <v>22.31</v>
      </c>
      <c r="BF6" s="36">
        <f t="shared" ref="BF6:BN6" si="7">IF(BF7="",NA(),BF7)</f>
        <v>16.059999999999999</v>
      </c>
      <c r="BG6" s="36">
        <f t="shared" si="7"/>
        <v>11.04</v>
      </c>
      <c r="BH6" s="36">
        <f t="shared" si="7"/>
        <v>6.49</v>
      </c>
      <c r="BI6" s="36">
        <f t="shared" si="7"/>
        <v>2.82</v>
      </c>
      <c r="BJ6" s="36">
        <f t="shared" si="7"/>
        <v>385.06</v>
      </c>
      <c r="BK6" s="36">
        <f t="shared" si="7"/>
        <v>373.09</v>
      </c>
      <c r="BL6" s="36">
        <f t="shared" si="7"/>
        <v>364.71</v>
      </c>
      <c r="BM6" s="36">
        <f t="shared" si="7"/>
        <v>373.69</v>
      </c>
      <c r="BN6" s="36">
        <f t="shared" si="7"/>
        <v>370.12</v>
      </c>
      <c r="BO6" s="35" t="str">
        <f>IF(BO7="","",IF(BO7="-","【-】","【"&amp;SUBSTITUTE(TEXT(BO7,"#,##0.00"),"-","△")&amp;"】"))</f>
        <v>【270.46】</v>
      </c>
      <c r="BP6" s="36">
        <f>IF(BP7="",NA(),BP7)</f>
        <v>117.42</v>
      </c>
      <c r="BQ6" s="36">
        <f t="shared" ref="BQ6:BY6" si="8">IF(BQ7="",NA(),BQ7)</f>
        <v>114.81</v>
      </c>
      <c r="BR6" s="36">
        <f t="shared" si="8"/>
        <v>106.11</v>
      </c>
      <c r="BS6" s="36">
        <f t="shared" si="8"/>
        <v>113.18</v>
      </c>
      <c r="BT6" s="36">
        <f t="shared" si="8"/>
        <v>107.02</v>
      </c>
      <c r="BU6" s="36">
        <f t="shared" si="8"/>
        <v>99.07</v>
      </c>
      <c r="BV6" s="36">
        <f t="shared" si="8"/>
        <v>99.99</v>
      </c>
      <c r="BW6" s="36">
        <f t="shared" si="8"/>
        <v>100.65</v>
      </c>
      <c r="BX6" s="36">
        <f t="shared" si="8"/>
        <v>99.87</v>
      </c>
      <c r="BY6" s="36">
        <f t="shared" si="8"/>
        <v>100.42</v>
      </c>
      <c r="BZ6" s="35" t="str">
        <f>IF(BZ7="","",IF(BZ7="-","【-】","【"&amp;SUBSTITUTE(TEXT(BZ7,"#,##0.00"),"-","△")&amp;"】"))</f>
        <v>【103.91】</v>
      </c>
      <c r="CA6" s="36">
        <f>IF(CA7="",NA(),CA7)</f>
        <v>138.37</v>
      </c>
      <c r="CB6" s="36">
        <f t="shared" ref="CB6:CJ6" si="9">IF(CB7="",NA(),CB7)</f>
        <v>141.09</v>
      </c>
      <c r="CC6" s="36">
        <f t="shared" si="9"/>
        <v>152.47</v>
      </c>
      <c r="CD6" s="36">
        <f t="shared" si="9"/>
        <v>143.16</v>
      </c>
      <c r="CE6" s="36">
        <f t="shared" si="9"/>
        <v>151.69</v>
      </c>
      <c r="CF6" s="36">
        <f t="shared" si="9"/>
        <v>173.03</v>
      </c>
      <c r="CG6" s="36">
        <f t="shared" si="9"/>
        <v>171.15</v>
      </c>
      <c r="CH6" s="36">
        <f t="shared" si="9"/>
        <v>170.19</v>
      </c>
      <c r="CI6" s="36">
        <f t="shared" si="9"/>
        <v>171.81</v>
      </c>
      <c r="CJ6" s="36">
        <f t="shared" si="9"/>
        <v>171.67</v>
      </c>
      <c r="CK6" s="35" t="str">
        <f>IF(CK7="","",IF(CK7="-","【-】","【"&amp;SUBSTITUTE(TEXT(CK7,"#,##0.00"),"-","△")&amp;"】"))</f>
        <v>【167.11】</v>
      </c>
      <c r="CL6" s="36">
        <f>IF(CL7="",NA(),CL7)</f>
        <v>61.67</v>
      </c>
      <c r="CM6" s="36">
        <f t="shared" ref="CM6:CU6" si="10">IF(CM7="",NA(),CM7)</f>
        <v>62.3</v>
      </c>
      <c r="CN6" s="36">
        <f t="shared" si="10"/>
        <v>64</v>
      </c>
      <c r="CO6" s="36">
        <f t="shared" si="10"/>
        <v>63.94</v>
      </c>
      <c r="CP6" s="36">
        <f t="shared" si="10"/>
        <v>63.39</v>
      </c>
      <c r="CQ6" s="36">
        <f t="shared" si="10"/>
        <v>58.58</v>
      </c>
      <c r="CR6" s="36">
        <f t="shared" si="10"/>
        <v>58.53</v>
      </c>
      <c r="CS6" s="36">
        <f t="shared" si="10"/>
        <v>59.01</v>
      </c>
      <c r="CT6" s="36">
        <f t="shared" si="10"/>
        <v>60.03</v>
      </c>
      <c r="CU6" s="36">
        <f t="shared" si="10"/>
        <v>59.74</v>
      </c>
      <c r="CV6" s="35" t="str">
        <f>IF(CV7="","",IF(CV7="-","【-】","【"&amp;SUBSTITUTE(TEXT(CV7,"#,##0.00"),"-","△")&amp;"】"))</f>
        <v>【60.27】</v>
      </c>
      <c r="CW6" s="36">
        <f>IF(CW7="",NA(),CW7)</f>
        <v>95.54</v>
      </c>
      <c r="CX6" s="36">
        <f t="shared" ref="CX6:DF6" si="11">IF(CX7="",NA(),CX7)</f>
        <v>94.26</v>
      </c>
      <c r="CY6" s="36">
        <f t="shared" si="11"/>
        <v>92.63</v>
      </c>
      <c r="CZ6" s="36">
        <f t="shared" si="11"/>
        <v>92.49</v>
      </c>
      <c r="DA6" s="36">
        <f t="shared" si="11"/>
        <v>92.57</v>
      </c>
      <c r="DB6" s="36">
        <f t="shared" si="11"/>
        <v>85.23</v>
      </c>
      <c r="DC6" s="36">
        <f t="shared" si="11"/>
        <v>85.26</v>
      </c>
      <c r="DD6" s="36">
        <f t="shared" si="11"/>
        <v>85.37</v>
      </c>
      <c r="DE6" s="36">
        <f t="shared" si="11"/>
        <v>84.81</v>
      </c>
      <c r="DF6" s="36">
        <f t="shared" si="11"/>
        <v>84.8</v>
      </c>
      <c r="DG6" s="35" t="str">
        <f>IF(DG7="","",IF(DG7="-","【-】","【"&amp;SUBSTITUTE(TEXT(DG7,"#,##0.00"),"-","△")&amp;"】"))</f>
        <v>【89.92】</v>
      </c>
      <c r="DH6" s="36">
        <f>IF(DH7="",NA(),DH7)</f>
        <v>53.43</v>
      </c>
      <c r="DI6" s="36">
        <f t="shared" ref="DI6:DQ6" si="12">IF(DI7="",NA(),DI7)</f>
        <v>54.18</v>
      </c>
      <c r="DJ6" s="36">
        <f t="shared" si="12"/>
        <v>54.57</v>
      </c>
      <c r="DK6" s="36">
        <f t="shared" si="12"/>
        <v>54.38</v>
      </c>
      <c r="DL6" s="36">
        <f t="shared" si="12"/>
        <v>56.17</v>
      </c>
      <c r="DM6" s="36">
        <f t="shared" si="12"/>
        <v>44.31</v>
      </c>
      <c r="DN6" s="36">
        <f t="shared" si="12"/>
        <v>45.75</v>
      </c>
      <c r="DO6" s="36">
        <f t="shared" si="12"/>
        <v>46.9</v>
      </c>
      <c r="DP6" s="36">
        <f t="shared" si="12"/>
        <v>47.28</v>
      </c>
      <c r="DQ6" s="36">
        <f t="shared" si="12"/>
        <v>47.66</v>
      </c>
      <c r="DR6" s="35" t="str">
        <f>IF(DR7="","",IF(DR7="-","【-】","【"&amp;SUBSTITUTE(TEXT(DR7,"#,##0.00"),"-","△")&amp;"】"))</f>
        <v>【48.85】</v>
      </c>
      <c r="DS6" s="36">
        <f>IF(DS7="",NA(),DS7)</f>
        <v>39.18</v>
      </c>
      <c r="DT6" s="36">
        <f t="shared" ref="DT6:EB6" si="13">IF(DT7="",NA(),DT7)</f>
        <v>39.07</v>
      </c>
      <c r="DU6" s="36">
        <f t="shared" si="13"/>
        <v>38.56</v>
      </c>
      <c r="DV6" s="36">
        <f t="shared" si="13"/>
        <v>44.91</v>
      </c>
      <c r="DW6" s="36">
        <f t="shared" si="13"/>
        <v>43.89</v>
      </c>
      <c r="DX6" s="36">
        <f t="shared" si="13"/>
        <v>10.09</v>
      </c>
      <c r="DY6" s="36">
        <f t="shared" si="13"/>
        <v>10.54</v>
      </c>
      <c r="DZ6" s="36">
        <f t="shared" si="13"/>
        <v>12.03</v>
      </c>
      <c r="EA6" s="36">
        <f t="shared" si="13"/>
        <v>12.19</v>
      </c>
      <c r="EB6" s="36">
        <f t="shared" si="13"/>
        <v>15.1</v>
      </c>
      <c r="EC6" s="35" t="str">
        <f>IF(EC7="","",IF(EC7="-","【-】","【"&amp;SUBSTITUTE(TEXT(EC7,"#,##0.00"),"-","△")&amp;"】"))</f>
        <v>【17.80】</v>
      </c>
      <c r="ED6" s="36">
        <f>IF(ED7="",NA(),ED7)</f>
        <v>1.0900000000000001</v>
      </c>
      <c r="EE6" s="36">
        <f t="shared" ref="EE6:EM6" si="14">IF(EE7="",NA(),EE7)</f>
        <v>1.53</v>
      </c>
      <c r="EF6" s="36">
        <f t="shared" si="14"/>
        <v>1.44</v>
      </c>
      <c r="EG6" s="36">
        <f t="shared" si="14"/>
        <v>1.1399999999999999</v>
      </c>
      <c r="EH6" s="36">
        <f t="shared" si="14"/>
        <v>1.34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234257</v>
      </c>
      <c r="D7" s="38">
        <v>46</v>
      </c>
      <c r="E7" s="38">
        <v>1</v>
      </c>
      <c r="F7" s="38">
        <v>0</v>
      </c>
      <c r="G7" s="38">
        <v>1</v>
      </c>
      <c r="H7" s="38" t="s">
        <v>93</v>
      </c>
      <c r="I7" s="38" t="s">
        <v>94</v>
      </c>
      <c r="J7" s="38" t="s">
        <v>95</v>
      </c>
      <c r="K7" s="38" t="s">
        <v>96</v>
      </c>
      <c r="L7" s="38" t="s">
        <v>97</v>
      </c>
      <c r="M7" s="38" t="s">
        <v>98</v>
      </c>
      <c r="N7" s="39" t="s">
        <v>99</v>
      </c>
      <c r="O7" s="39">
        <v>98.93</v>
      </c>
      <c r="P7" s="39">
        <v>96.39</v>
      </c>
      <c r="Q7" s="39">
        <v>2970</v>
      </c>
      <c r="R7" s="39">
        <v>37700</v>
      </c>
      <c r="S7" s="39">
        <v>11.09</v>
      </c>
      <c r="T7" s="39">
        <v>3399.46</v>
      </c>
      <c r="U7" s="39">
        <v>36240</v>
      </c>
      <c r="V7" s="39">
        <v>10.6</v>
      </c>
      <c r="W7" s="39">
        <v>3418.87</v>
      </c>
      <c r="X7" s="39">
        <v>117.52</v>
      </c>
      <c r="Y7" s="39">
        <v>115.67</v>
      </c>
      <c r="Z7" s="39">
        <v>108.99</v>
      </c>
      <c r="AA7" s="39">
        <v>114.7</v>
      </c>
      <c r="AB7" s="39">
        <v>108.55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1154.56</v>
      </c>
      <c r="AU7" s="39">
        <v>1860.99</v>
      </c>
      <c r="AV7" s="39">
        <v>2015.43</v>
      </c>
      <c r="AW7" s="39">
        <v>2153.92</v>
      </c>
      <c r="AX7" s="39">
        <v>2358.56</v>
      </c>
      <c r="AY7" s="39">
        <v>382.09</v>
      </c>
      <c r="AZ7" s="39">
        <v>371.31</v>
      </c>
      <c r="BA7" s="39">
        <v>377.63</v>
      </c>
      <c r="BB7" s="39">
        <v>357.34</v>
      </c>
      <c r="BC7" s="39">
        <v>366.03</v>
      </c>
      <c r="BD7" s="39">
        <v>261.93</v>
      </c>
      <c r="BE7" s="39">
        <v>22.31</v>
      </c>
      <c r="BF7" s="39">
        <v>16.059999999999999</v>
      </c>
      <c r="BG7" s="39">
        <v>11.04</v>
      </c>
      <c r="BH7" s="39">
        <v>6.49</v>
      </c>
      <c r="BI7" s="39">
        <v>2.82</v>
      </c>
      <c r="BJ7" s="39">
        <v>385.06</v>
      </c>
      <c r="BK7" s="39">
        <v>373.09</v>
      </c>
      <c r="BL7" s="39">
        <v>364.71</v>
      </c>
      <c r="BM7" s="39">
        <v>373.69</v>
      </c>
      <c r="BN7" s="39">
        <v>370.12</v>
      </c>
      <c r="BO7" s="39">
        <v>270.45999999999998</v>
      </c>
      <c r="BP7" s="39">
        <v>117.42</v>
      </c>
      <c r="BQ7" s="39">
        <v>114.81</v>
      </c>
      <c r="BR7" s="39">
        <v>106.11</v>
      </c>
      <c r="BS7" s="39">
        <v>113.18</v>
      </c>
      <c r="BT7" s="39">
        <v>107.02</v>
      </c>
      <c r="BU7" s="39">
        <v>99.07</v>
      </c>
      <c r="BV7" s="39">
        <v>99.99</v>
      </c>
      <c r="BW7" s="39">
        <v>100.65</v>
      </c>
      <c r="BX7" s="39">
        <v>99.87</v>
      </c>
      <c r="BY7" s="39">
        <v>100.42</v>
      </c>
      <c r="BZ7" s="39">
        <v>103.91</v>
      </c>
      <c r="CA7" s="39">
        <v>138.37</v>
      </c>
      <c r="CB7" s="39">
        <v>141.09</v>
      </c>
      <c r="CC7" s="39">
        <v>152.47</v>
      </c>
      <c r="CD7" s="39">
        <v>143.16</v>
      </c>
      <c r="CE7" s="39">
        <v>151.69</v>
      </c>
      <c r="CF7" s="39">
        <v>173.03</v>
      </c>
      <c r="CG7" s="39">
        <v>171.15</v>
      </c>
      <c r="CH7" s="39">
        <v>170.19</v>
      </c>
      <c r="CI7" s="39">
        <v>171.81</v>
      </c>
      <c r="CJ7" s="39">
        <v>171.67</v>
      </c>
      <c r="CK7" s="39">
        <v>167.11</v>
      </c>
      <c r="CL7" s="39">
        <v>61.67</v>
      </c>
      <c r="CM7" s="39">
        <v>62.3</v>
      </c>
      <c r="CN7" s="39">
        <v>64</v>
      </c>
      <c r="CO7" s="39">
        <v>63.94</v>
      </c>
      <c r="CP7" s="39">
        <v>63.39</v>
      </c>
      <c r="CQ7" s="39">
        <v>58.58</v>
      </c>
      <c r="CR7" s="39">
        <v>58.53</v>
      </c>
      <c r="CS7" s="39">
        <v>59.01</v>
      </c>
      <c r="CT7" s="39">
        <v>60.03</v>
      </c>
      <c r="CU7" s="39">
        <v>59.74</v>
      </c>
      <c r="CV7" s="39">
        <v>60.27</v>
      </c>
      <c r="CW7" s="39">
        <v>95.54</v>
      </c>
      <c r="CX7" s="39">
        <v>94.26</v>
      </c>
      <c r="CY7" s="39">
        <v>92.63</v>
      </c>
      <c r="CZ7" s="39">
        <v>92.49</v>
      </c>
      <c r="DA7" s="39">
        <v>92.57</v>
      </c>
      <c r="DB7" s="39">
        <v>85.23</v>
      </c>
      <c r="DC7" s="39">
        <v>85.26</v>
      </c>
      <c r="DD7" s="39">
        <v>85.37</v>
      </c>
      <c r="DE7" s="39">
        <v>84.81</v>
      </c>
      <c r="DF7" s="39">
        <v>84.8</v>
      </c>
      <c r="DG7" s="39">
        <v>89.92</v>
      </c>
      <c r="DH7" s="39">
        <v>53.43</v>
      </c>
      <c r="DI7" s="39">
        <v>54.18</v>
      </c>
      <c r="DJ7" s="39">
        <v>54.57</v>
      </c>
      <c r="DK7" s="39">
        <v>54.38</v>
      </c>
      <c r="DL7" s="39">
        <v>56.17</v>
      </c>
      <c r="DM7" s="39">
        <v>44.31</v>
      </c>
      <c r="DN7" s="39">
        <v>45.75</v>
      </c>
      <c r="DO7" s="39">
        <v>46.9</v>
      </c>
      <c r="DP7" s="39">
        <v>47.28</v>
      </c>
      <c r="DQ7" s="39">
        <v>47.66</v>
      </c>
      <c r="DR7" s="39">
        <v>48.85</v>
      </c>
      <c r="DS7" s="39">
        <v>39.18</v>
      </c>
      <c r="DT7" s="39">
        <v>39.07</v>
      </c>
      <c r="DU7" s="39">
        <v>38.56</v>
      </c>
      <c r="DV7" s="39">
        <v>44.91</v>
      </c>
      <c r="DW7" s="39">
        <v>43.89</v>
      </c>
      <c r="DX7" s="39">
        <v>10.09</v>
      </c>
      <c r="DY7" s="39">
        <v>10.54</v>
      </c>
      <c r="DZ7" s="39">
        <v>12.03</v>
      </c>
      <c r="EA7" s="39">
        <v>12.19</v>
      </c>
      <c r="EB7" s="39">
        <v>15.1</v>
      </c>
      <c r="EC7" s="39">
        <v>17.8</v>
      </c>
      <c r="ED7" s="39">
        <v>1.0900000000000001</v>
      </c>
      <c r="EE7" s="39">
        <v>1.53</v>
      </c>
      <c r="EF7" s="39">
        <v>1.44</v>
      </c>
      <c r="EG7" s="39">
        <v>1.1399999999999999</v>
      </c>
      <c r="EH7" s="39">
        <v>1.34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2020-02-13T11:32:35Z</cp:lastPrinted>
  <dcterms:created xsi:type="dcterms:W3CDTF">2019-12-05T04:18:55Z</dcterms:created>
  <dcterms:modified xsi:type="dcterms:W3CDTF">2020-02-13T11:32:49Z</dcterms:modified>
  <cp:category/>
</cp:coreProperties>
</file>