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一時保存フォルダ\◇経営比較分析表\07☆☆ＨＰ公表データ\01上水道\"/>
    </mc:Choice>
  </mc:AlternateContent>
  <workbookProtection workbookAlgorithmName="SHA-512" workbookHashValue="6TwJcjXiRDmNyKD39XO2K7QXETHPOINdzI/6KOlWnP1otreE3YKsmLuCe9L1RAf4g8peTRmbaDsKyXLOZlTBDQ==" workbookSaltValue="w2r67FRbXhsAm8wWUePu4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<sst xmlns="http://schemas.openxmlformats.org/spreadsheetml/2006/main" count="220" uniqueCount="108">
  <si>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</si>
  <si>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</si>
  <si>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</si>
  <si>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</si>
  <si>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</si>
  <si>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</si>
  <si>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</si>
  <si>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</si>
  <si>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</si>
  <si>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</si>
  <si>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</si>
  <si>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</si>
  <si>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</si>
  <si>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</si>
  <si>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</si>
  <si>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</si>
  <si>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</si>
  <si>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</si>
  <si>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</si>
  <si>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</si>
  <si>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</si>
  <si>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</si>
  <si>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</si>
  <si>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</si>
  <si>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</si>
  <si>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</si>
  <si>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</si>
  <si>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</si>
  <si>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</si>
  <si>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</si>
  <si>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</si>
  <si>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</si>
  <si>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</si>
  <si>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</si>
  <si>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</si>
  <si>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</si>
  <si>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</si>
  <si>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</si>
  <si>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</si>
  <si>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</si>
  <si>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</si>
  <si>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</si>
  <si>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</si>
  <si>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</si>
  <si>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</si>
  <si>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</si>
  <si>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</si>
  <si>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</si>
  <si>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</si>
  <si>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</si>
  <si>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</si>
  <si>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</si>
  <si>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</si>
  <si>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</si>
  <si>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</si>
  <si>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</si>
  <si>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</si>
  <si>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</si>
  <si>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</si>
  <si>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</si>
  <si>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</si>
  <si>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</si>
  <si>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</si>
  <si>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</si>
  <si>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</si>
  <si>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</si>
  <si>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</si>
  <si>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</si>
  <si>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</si>
  <si>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</si>
  <si>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</si>
  <si>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</si>
  <si>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</si>
  <si>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</si>
  <si>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</si>
  <si>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</si>
  <si>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</si>
  <si>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</si>
  <si>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</si>
  <si>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</si>
  <si>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</si>
  <si>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</si>
  <si>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</si>
  <si>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</si>
  <si>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</si>
  <si>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</si>
  <si>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</si>
  <si>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</si>
  <si>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</si>
  <si>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</si>
  <si>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</si>
  <si>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</si>
  <si>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</si>
  <si>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</si>
  <si>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</si>
  <si>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</si>
  <si>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</si>
  <si>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</si>
  <si>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</si>
  <si>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</si>
  <si>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</si>
  <si>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</si>
  <si>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</si>
  <si>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</si>
  <si>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</si>
  <si>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①経常収支は、平成29年度と比較して年間有収水量の減少により経常収益が減少し、漏水修理の修繕費の増加により経常費用が増加したため、経常収支比率は低下した。次年度も同様な傾向が見込まれる。
②累積欠損金は、平成22年度まで行われた下水道築造事業に伴う配水管布設替による固定資産除却費の増加の影響があったが平成26年度には解消された。
③流動比率は、平成29年度と平成30年度を比較すると現金預金が増加し、未払金は減少したため、上昇した。
④企業債残高対給水収益比率は、類似団体と比較しても現状は低くなっているが、今後の人口減少による給水収益の減少や老朽化した水道施設の耐震化事業等による企業債の増加が見込まれる。
⑤料金回収率は、平成29年度と平成30年度を比較すると給水収益が減少し修繕費が増加したため、料金回収率は低下しているため、経常費用の削減が必要と考えられる。
⑥給水原価は、類似団体と比較して現状は低く抑えられているが、今後水道施設の老朽化による修繕コストの増加による上昇が考えられる。
⑦施設利用率は、平成26年から配水池が新規に1箇所稼動したため低くなっているが、今後老朽化した2箇所の配水場との再編も考慮し利用率を上げていく必要がある。
⑧有収率が類似団体と比較して高いのは、過去に行った下水道築造事業に伴う配水管布設替によるもの。今後も常に漏水調査等を行い有収率向上に努めていく。</t>
    <rPh sb="4" eb="5">
      <t>シ</t>
    </rPh>
    <rPh sb="18" eb="20">
      <t>ネンカン</t>
    </rPh>
    <rPh sb="20" eb="22">
      <t>ユウシュウ</t>
    </rPh>
    <rPh sb="22" eb="24">
      <t>スイリョウ</t>
    </rPh>
    <rPh sb="25" eb="27">
      <t>ゲンショウ</t>
    </rPh>
    <rPh sb="30" eb="32">
      <t>ケイジョウ</t>
    </rPh>
    <rPh sb="32" eb="34">
      <t>シュウエキ</t>
    </rPh>
    <rPh sb="35" eb="37">
      <t>ゲンショウ</t>
    </rPh>
    <rPh sb="39" eb="41">
      <t>ロウスイ</t>
    </rPh>
    <rPh sb="41" eb="43">
      <t>シュウリ</t>
    </rPh>
    <rPh sb="44" eb="47">
      <t>シュウゼンヒ</t>
    </rPh>
    <rPh sb="48" eb="50">
      <t>ゾウカ</t>
    </rPh>
    <rPh sb="53" eb="55">
      <t>ケイジョウ</t>
    </rPh>
    <rPh sb="55" eb="57">
      <t>ヒヨウ</t>
    </rPh>
    <rPh sb="58" eb="60">
      <t>ゾウカ</t>
    </rPh>
    <rPh sb="72" eb="74">
      <t>テイカ</t>
    </rPh>
    <rPh sb="205" eb="207">
      <t>ゲンショウ</t>
    </rPh>
    <rPh sb="270" eb="272">
      <t>ゲンショウ</t>
    </rPh>
    <rPh sb="338" eb="340">
      <t>ゲンショウ</t>
    </rPh>
    <rPh sb="341" eb="343">
      <t>シュウゼン</t>
    </rPh>
    <rPh sb="343" eb="344">
      <t>ヒ</t>
    </rPh>
    <rPh sb="352" eb="354">
      <t>リョウキン</t>
    </rPh>
    <rPh sb="354" eb="356">
      <t>カイシュウ</t>
    </rPh>
    <rPh sb="356" eb="357">
      <t>リツ</t>
    </rPh>
    <rPh sb="358" eb="360">
      <t>テイカ</t>
    </rPh>
    <rPh sb="574" eb="576">
      <t>コンゴ</t>
    </rPh>
    <phoneticPr fontId="4"/>
  </si>
  <si>
    <t>①有形固定資産減価償却率は、類似団体と比較して低くなっているが、年々増加傾向にある。
②管路経年化率は、下水道築造事業に伴う配水管布設替により類似団体と比較して特に低くなっている。
③管路更新率は、29年度と30年度を比較すると低下した。これは、更新する管路の大口径化による工事費の大幅な増加を避けるため、工事延長を減少させたため。今後は、大口径の管路の更新が中心となるため、管路更新率は横ばいから減少傾向となる。
  経過年数や漏水事故履歴、水道施設の重要度等を考慮し計画的に改修することで、有収率95％以上を維持していく。また、ダウンサイジングでの更新などコスト削減に努め事業費を低く抑える。長期的視点から一定の内部留保資金を保ちつつ計画的な更新を行う必要がある。　　　　　　　　　　　　　　</t>
    <rPh sb="101" eb="103">
      <t>ネンド</t>
    </rPh>
    <rPh sb="106" eb="108">
      <t>ネンド</t>
    </rPh>
    <rPh sb="109" eb="111">
      <t>ヒカク</t>
    </rPh>
    <rPh sb="114" eb="116">
      <t>テイカ</t>
    </rPh>
    <rPh sb="123" eb="125">
      <t>コウシン</t>
    </rPh>
    <rPh sb="127" eb="129">
      <t>カンロ</t>
    </rPh>
    <rPh sb="130" eb="133">
      <t>ダイコウケイ</t>
    </rPh>
    <rPh sb="133" eb="134">
      <t>カ</t>
    </rPh>
    <rPh sb="137" eb="139">
      <t>コウジ</t>
    </rPh>
    <rPh sb="139" eb="140">
      <t>ヒ</t>
    </rPh>
    <rPh sb="141" eb="143">
      <t>オオハバ</t>
    </rPh>
    <rPh sb="144" eb="146">
      <t>ゾウカ</t>
    </rPh>
    <rPh sb="147" eb="148">
      <t>サ</t>
    </rPh>
    <rPh sb="153" eb="155">
      <t>コウジ</t>
    </rPh>
    <rPh sb="155" eb="157">
      <t>エンチョウ</t>
    </rPh>
    <rPh sb="158" eb="160">
      <t>ゲンショウ</t>
    </rPh>
    <rPh sb="170" eb="173">
      <t>ダイコウケイ</t>
    </rPh>
    <rPh sb="174" eb="176">
      <t>カンロ</t>
    </rPh>
    <rPh sb="177" eb="179">
      <t>コウシン</t>
    </rPh>
    <rPh sb="180" eb="182">
      <t>チュウシン</t>
    </rPh>
    <rPh sb="188" eb="190">
      <t>カンロ</t>
    </rPh>
    <rPh sb="190" eb="192">
      <t>コウシン</t>
    </rPh>
    <rPh sb="192" eb="193">
      <t>リツ</t>
    </rPh>
    <rPh sb="194" eb="195">
      <t>ヨコ</t>
    </rPh>
    <rPh sb="199" eb="201">
      <t>ゲンショウ</t>
    </rPh>
    <rPh sb="201" eb="203">
      <t>ケイコウ</t>
    </rPh>
    <rPh sb="256" eb="258">
      <t>イジ</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</si>
  <si>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更新費用の増加が懸念される。しかし、各家庭における節水型機器の影響により、給水需要は伸び悩んでいる。今後は、人口減少による給水需要の低下が懸念されるため、3箇所の配水場の再編を行い、効率的な施設利用が必要である。
　管路は、昭和63年から始まった下水道築造事業に伴い、市街化区域の水道管路は大幅に更新してきた。今後は市街化調整区域にある大口径管路の更新や耐震管への布設替についても積極的に進める。
　施設全体の更新費用は今後増加すると考えられ、健全な水道事業経営を維持するため、基本計画・水道ビジョン（令和元年度策定済）を基に経営戦略（令和2年度策定予定）を策定し、計画的に実施していく必要がある。</t>
    <rPh sb="349" eb="351">
      <t>レイワ</t>
    </rPh>
    <rPh sb="351" eb="352">
      <t>ガン</t>
    </rPh>
    <rPh sb="356" eb="357">
      <t>ズミ</t>
    </rPh>
    <rPh sb="359" eb="360">
      <t>モト</t>
    </rPh>
    <rPh sb="366" eb="36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</si>
</sst>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1.26</c:v>
                </c:pt>
                <c:pt idx="1">
                  <c:v>1.06</c:v>
                </c:pt>
                <c:pt idx="2">
                  <c:v>0.74</c:v>
                </c:pt>
                <c:pt idx="3">
                  <c:v>0.91</c:v>
                </c:pt>
                <c:pt idx="4">
                  <c:v>0.47</c:v>
                </c:pt>
              </c:numCache>
            </c:numRef>
          </c:val>
          <c:extLst>
            <c:ext xmlns:c16="http://schemas.microsoft.com/office/drawing/2014/chart" uri="{C3380CC4-5D6E-409C-BE32-E72D297353CC}">
              <c16:uniqueId val="{00000000-9FCE-4B51-B18C-0DD8EACAD61E}"/>
            </c:ext>
          </c:extLst>
        </c:ser>
        <c:dLbls>
          <c:showLegendKey val="0"/>
          <c:showVal val="0"/>
          <c:showCatName val="0"/>
          <c:showSerName val="0"/>
          <c:showPercent val="0"/>
          <c:showBubbleSize val="0"/>
        </c:dLbls>
        <c:gapWidth val="150"/>
        <c:axId val="147343808"/>
        <c:axId val="1473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FCE-4B51-B18C-0DD8EACAD61E}"/>
            </c:ext>
          </c:extLst>
        </c:ser>
        <c:dLbls>
          <c:showLegendKey val="0"/>
          <c:showVal val="0"/>
          <c:showCatName val="0"/>
          <c:showSerName val="0"/>
          <c:showPercent val="0"/>
          <c:showBubbleSize val="0"/>
        </c:dLbls>
        <c:marker val="1"/>
        <c:smooth val="0"/>
        <c:axId val="147343808"/>
        <c:axId val="147344192"/>
      </c:lineChart>
      <c:dateAx>
        <c:axId val="147343808"/>
        <c:scaling>
          <c:orientation val="minMax"/>
        </c:scaling>
        <c:delete val="1"/>
        <c:axPos val="b"/>
        <c:numFmt formatCode="ge" sourceLinked="1"/>
        <c:majorTickMark val="none"/>
        <c:minorTickMark val="none"/>
        <c:tickLblPos val="none"/>
        <c:crossAx val="147344192"/>
        <c:crosses val="autoZero"/>
        <c:auto val="1"/>
        <c:lblOffset val="100"/>
        <c:baseTimeUnit val="years"/>
      </c:dateAx>
      <c:valAx>
        <c:axId val="1473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61.25</c:v>
                </c:pt>
                <c:pt idx="1">
                  <c:v>61.22</c:v>
                </c:pt>
                <c:pt idx="2">
                  <c:v>62.46</c:v>
                </c:pt>
                <c:pt idx="3">
                  <c:v>62.46</c:v>
                </c:pt>
                <c:pt idx="4">
                  <c:v>60.42</c:v>
                </c:pt>
              </c:numCache>
            </c:numRef>
          </c:val>
          <c:extLst>
            <c:ext xmlns:c16="http://schemas.microsoft.com/office/drawing/2014/chart" uri="{C3380CC4-5D6E-409C-BE32-E72D297353CC}">
              <c16:uniqueId val="{00000000-BEE1-4ADE-89D1-40770E593453}"/>
            </c:ext>
          </c:extLst>
        </c:ser>
        <c:dLbls>
          <c:showLegendKey val="0"/>
          <c:showVal val="0"/>
          <c:showCatName val="0"/>
          <c:showSerName val="0"/>
          <c:showPercent val="0"/>
          <c:showBubbleSize val="0"/>
        </c:dLbls>
        <c:gapWidth val="150"/>
        <c:axId val="148642784"/>
        <c:axId val="14841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EE1-4ADE-89D1-40770E593453}"/>
            </c:ext>
          </c:extLst>
        </c:ser>
        <c:dLbls>
          <c:showLegendKey val="0"/>
          <c:showVal val="0"/>
          <c:showCatName val="0"/>
          <c:showSerName val="0"/>
          <c:showPercent val="0"/>
          <c:showBubbleSize val="0"/>
        </c:dLbls>
        <c:marker val="1"/>
        <c:smooth val="0"/>
        <c:axId val="148642784"/>
        <c:axId val="148410216"/>
      </c:lineChart>
      <c:dateAx>
        <c:axId val="148642784"/>
        <c:scaling>
          <c:orientation val="minMax"/>
        </c:scaling>
        <c:delete val="1"/>
        <c:axPos val="b"/>
        <c:numFmt formatCode="ge" sourceLinked="1"/>
        <c:majorTickMark val="none"/>
        <c:minorTickMark val="none"/>
        <c:tickLblPos val="none"/>
        <c:crossAx val="148410216"/>
        <c:crosses val="autoZero"/>
        <c:auto val="1"/>
        <c:lblOffset val="100"/>
        <c:baseTimeUnit val="years"/>
      </c:dateAx>
      <c:valAx>
        <c:axId val="14841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92.94</c:v>
                </c:pt>
                <c:pt idx="1">
                  <c:v>94.55</c:v>
                </c:pt>
                <c:pt idx="2">
                  <c:v>93.88</c:v>
                </c:pt>
                <c:pt idx="3">
                  <c:v>94.53</c:v>
                </c:pt>
                <c:pt idx="4">
                  <c:v>96.66</c:v>
                </c:pt>
              </c:numCache>
            </c:numRef>
          </c:val>
          <c:extLst>
            <c:ext xmlns:c16="http://schemas.microsoft.com/office/drawing/2014/chart" uri="{C3380CC4-5D6E-409C-BE32-E72D297353CC}">
              <c16:uniqueId val="{00000000-5A90-4E4B-B62D-593B31CB1305}"/>
            </c:ext>
          </c:extLst>
        </c:ser>
        <c:dLbls>
          <c:showLegendKey val="0"/>
          <c:showVal val="0"/>
          <c:showCatName val="0"/>
          <c:showSerName val="0"/>
          <c:showPercent val="0"/>
          <c:showBubbleSize val="0"/>
        </c:dLbls>
        <c:gapWidth val="150"/>
        <c:axId val="148406296"/>
        <c:axId val="14840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5A90-4E4B-B62D-593B31CB1305}"/>
            </c:ext>
          </c:extLst>
        </c:ser>
        <c:dLbls>
          <c:showLegendKey val="0"/>
          <c:showVal val="0"/>
          <c:showCatName val="0"/>
          <c:showSerName val="0"/>
          <c:showPercent val="0"/>
          <c:showBubbleSize val="0"/>
        </c:dLbls>
        <c:marker val="1"/>
        <c:smooth val="0"/>
        <c:axId val="148406296"/>
        <c:axId val="148407472"/>
      </c:lineChart>
      <c:dateAx>
        <c:axId val="148406296"/>
        <c:scaling>
          <c:orientation val="minMax"/>
        </c:scaling>
        <c:delete val="1"/>
        <c:axPos val="b"/>
        <c:numFmt formatCode="ge" sourceLinked="1"/>
        <c:majorTickMark val="none"/>
        <c:minorTickMark val="none"/>
        <c:tickLblPos val="none"/>
        <c:crossAx val="148407472"/>
        <c:crosses val="autoZero"/>
        <c:auto val="1"/>
        <c:lblOffset val="100"/>
        <c:baseTimeUnit val="years"/>
      </c:dateAx>
      <c:valAx>
        <c:axId val="1484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0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118.33</c:v>
                </c:pt>
                <c:pt idx="1">
                  <c:v>116.19</c:v>
                </c:pt>
                <c:pt idx="2">
                  <c:v>113.04</c:v>
                </c:pt>
                <c:pt idx="3">
                  <c:v>115.43</c:v>
                </c:pt>
                <c:pt idx="4">
                  <c:v>109.14</c:v>
                </c:pt>
              </c:numCache>
            </c:numRef>
          </c:val>
          <c:extLst>
            <c:ext xmlns:c16="http://schemas.microsoft.com/office/drawing/2014/chart" uri="{C3380CC4-5D6E-409C-BE32-E72D297353CC}">
              <c16:uniqueId val="{00000000-5B81-4807-B38F-1036B9B84176}"/>
            </c:ext>
          </c:extLst>
        </c:ser>
        <c:dLbls>
          <c:showLegendKey val="0"/>
          <c:showVal val="0"/>
          <c:showCatName val="0"/>
          <c:showSerName val="0"/>
          <c:showPercent val="0"/>
          <c:showBubbleSize val="0"/>
        </c:dLbls>
        <c:gapWidth val="150"/>
        <c:axId val="148190344"/>
        <c:axId val="1481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B81-4807-B38F-1036B9B84176}"/>
            </c:ext>
          </c:extLst>
        </c:ser>
        <c:dLbls>
          <c:showLegendKey val="0"/>
          <c:showVal val="0"/>
          <c:showCatName val="0"/>
          <c:showSerName val="0"/>
          <c:showPercent val="0"/>
          <c:showBubbleSize val="0"/>
        </c:dLbls>
        <c:marker val="1"/>
        <c:smooth val="0"/>
        <c:axId val="148190344"/>
        <c:axId val="148190728"/>
      </c:lineChart>
      <c:dateAx>
        <c:axId val="148190344"/>
        <c:scaling>
          <c:orientation val="minMax"/>
        </c:scaling>
        <c:delete val="1"/>
        <c:axPos val="b"/>
        <c:numFmt formatCode="ge" sourceLinked="1"/>
        <c:majorTickMark val="none"/>
        <c:minorTickMark val="none"/>
        <c:tickLblPos val="none"/>
        <c:crossAx val="148190728"/>
        <c:crosses val="autoZero"/>
        <c:auto val="1"/>
        <c:lblOffset val="100"/>
        <c:baseTimeUnit val="years"/>
      </c:dateAx>
      <c:valAx>
        <c:axId val="14819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19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40.659999999999997</c:v>
                </c:pt>
                <c:pt idx="1">
                  <c:v>42.08</c:v>
                </c:pt>
                <c:pt idx="2">
                  <c:v>43.71</c:v>
                </c:pt>
                <c:pt idx="3">
                  <c:v>45.3</c:v>
                </c:pt>
                <c:pt idx="4">
                  <c:v>47.04</c:v>
                </c:pt>
              </c:numCache>
            </c:numRef>
          </c:val>
          <c:extLst>
            <c:ext xmlns:c16="http://schemas.microsoft.com/office/drawing/2014/chart" uri="{C3380CC4-5D6E-409C-BE32-E72D297353CC}">
              <c16:uniqueId val="{00000000-EB41-401A-A1DF-ED72D89FBA3C}"/>
            </c:ext>
          </c:extLst>
        </c:ser>
        <c:dLbls>
          <c:showLegendKey val="0"/>
          <c:showVal val="0"/>
          <c:showCatName val="0"/>
          <c:showSerName val="0"/>
          <c:showPercent val="0"/>
          <c:showBubbleSize val="0"/>
        </c:dLbls>
        <c:gapWidth val="150"/>
        <c:axId val="148196424"/>
        <c:axId val="14819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B41-401A-A1DF-ED72D89FBA3C}"/>
            </c:ext>
          </c:extLst>
        </c:ser>
        <c:dLbls>
          <c:showLegendKey val="0"/>
          <c:showVal val="0"/>
          <c:showCatName val="0"/>
          <c:showSerName val="0"/>
          <c:showPercent val="0"/>
          <c:showBubbleSize val="0"/>
        </c:dLbls>
        <c:marker val="1"/>
        <c:smooth val="0"/>
        <c:axId val="148196424"/>
        <c:axId val="148197992"/>
      </c:lineChart>
      <c:dateAx>
        <c:axId val="148196424"/>
        <c:scaling>
          <c:orientation val="minMax"/>
        </c:scaling>
        <c:delete val="1"/>
        <c:axPos val="b"/>
        <c:numFmt formatCode="ge" sourceLinked="1"/>
        <c:majorTickMark val="none"/>
        <c:minorTickMark val="none"/>
        <c:tickLblPos val="none"/>
        <c:crossAx val="148197992"/>
        <c:crosses val="autoZero"/>
        <c:auto val="1"/>
        <c:lblOffset val="100"/>
        <c:baseTimeUnit val="years"/>
      </c:dateAx>
      <c:valAx>
        <c:axId val="14819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9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3.54</c:v>
                </c:pt>
                <c:pt idx="1">
                  <c:v>4.28</c:v>
                </c:pt>
                <c:pt idx="2">
                  <c:v>5.46</c:v>
                </c:pt>
                <c:pt idx="3">
                  <c:v>5.34</c:v>
                </c:pt>
                <c:pt idx="4">
                  <c:v>5.49</c:v>
                </c:pt>
              </c:numCache>
            </c:numRef>
          </c:val>
          <c:extLst>
            <c:ext xmlns:c16="http://schemas.microsoft.com/office/drawing/2014/chart" uri="{C3380CC4-5D6E-409C-BE32-E72D297353CC}">
              <c16:uniqueId val="{00000000-5A42-4499-B8E0-A763B716043C}"/>
            </c:ext>
          </c:extLst>
        </c:ser>
        <c:dLbls>
          <c:showLegendKey val="0"/>
          <c:showVal val="0"/>
          <c:showCatName val="0"/>
          <c:showSerName val="0"/>
          <c:showPercent val="0"/>
          <c:showBubbleSize val="0"/>
        </c:dLbls>
        <c:gapWidth val="150"/>
        <c:axId val="148199168"/>
        <c:axId val="1481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5A42-4499-B8E0-A763B716043C}"/>
            </c:ext>
          </c:extLst>
        </c:ser>
        <c:dLbls>
          <c:showLegendKey val="0"/>
          <c:showVal val="0"/>
          <c:showCatName val="0"/>
          <c:showSerName val="0"/>
          <c:showPercent val="0"/>
          <c:showBubbleSize val="0"/>
        </c:dLbls>
        <c:marker val="1"/>
        <c:smooth val="0"/>
        <c:axId val="148199168"/>
        <c:axId val="148197600"/>
      </c:lineChart>
      <c:dateAx>
        <c:axId val="148199168"/>
        <c:scaling>
          <c:orientation val="minMax"/>
        </c:scaling>
        <c:delete val="1"/>
        <c:axPos val="b"/>
        <c:numFmt formatCode="ge" sourceLinked="1"/>
        <c:majorTickMark val="none"/>
        <c:minorTickMark val="none"/>
        <c:tickLblPos val="none"/>
        <c:crossAx val="148197600"/>
        <c:crosses val="autoZero"/>
        <c:auto val="1"/>
        <c:lblOffset val="100"/>
        <c:baseTimeUnit val="years"/>
      </c:dateAx>
      <c:valAx>
        <c:axId val="1481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1A-4BB5-9B88-3615CBC353E0}"/>
            </c:ext>
          </c:extLst>
        </c:ser>
        <c:dLbls>
          <c:showLegendKey val="0"/>
          <c:showVal val="0"/>
          <c:showCatName val="0"/>
          <c:showSerName val="0"/>
          <c:showPercent val="0"/>
          <c:showBubbleSize val="0"/>
        </c:dLbls>
        <c:gapWidth val="150"/>
        <c:axId val="148195640"/>
        <c:axId val="1486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071A-4BB5-9B88-3615CBC353E0}"/>
            </c:ext>
          </c:extLst>
        </c:ser>
        <c:dLbls>
          <c:showLegendKey val="0"/>
          <c:showVal val="0"/>
          <c:showCatName val="0"/>
          <c:showSerName val="0"/>
          <c:showPercent val="0"/>
          <c:showBubbleSize val="0"/>
        </c:dLbls>
        <c:marker val="1"/>
        <c:smooth val="0"/>
        <c:axId val="148195640"/>
        <c:axId val="148639648"/>
      </c:lineChart>
      <c:dateAx>
        <c:axId val="148195640"/>
        <c:scaling>
          <c:orientation val="minMax"/>
        </c:scaling>
        <c:delete val="1"/>
        <c:axPos val="b"/>
        <c:numFmt formatCode="ge" sourceLinked="1"/>
        <c:majorTickMark val="none"/>
        <c:minorTickMark val="none"/>
        <c:tickLblPos val="none"/>
        <c:crossAx val="148639648"/>
        <c:crosses val="autoZero"/>
        <c:auto val="1"/>
        <c:lblOffset val="100"/>
        <c:baseTimeUnit val="years"/>
      </c:dateAx>
      <c:valAx>
        <c:axId val="14863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1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980.28</c:v>
                </c:pt>
                <c:pt idx="1">
                  <c:v>1190.0999999999999</c:v>
                </c:pt>
                <c:pt idx="2">
                  <c:v>889.32</c:v>
                </c:pt>
                <c:pt idx="3">
                  <c:v>1157.5</c:v>
                </c:pt>
                <c:pt idx="4">
                  <c:v>1332.84</c:v>
                </c:pt>
              </c:numCache>
            </c:numRef>
          </c:val>
          <c:extLst>
            <c:ext xmlns:c16="http://schemas.microsoft.com/office/drawing/2014/chart" uri="{C3380CC4-5D6E-409C-BE32-E72D297353CC}">
              <c16:uniqueId val="{00000000-5185-48EE-9B02-58B5F68C3368}"/>
            </c:ext>
          </c:extLst>
        </c:ser>
        <c:dLbls>
          <c:showLegendKey val="0"/>
          <c:showVal val="0"/>
          <c:showCatName val="0"/>
          <c:showSerName val="0"/>
          <c:showPercent val="0"/>
          <c:showBubbleSize val="0"/>
        </c:dLbls>
        <c:gapWidth val="150"/>
        <c:axId val="148643960"/>
        <c:axId val="14864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185-48EE-9B02-58B5F68C3368}"/>
            </c:ext>
          </c:extLst>
        </c:ser>
        <c:dLbls>
          <c:showLegendKey val="0"/>
          <c:showVal val="0"/>
          <c:showCatName val="0"/>
          <c:showSerName val="0"/>
          <c:showPercent val="0"/>
          <c:showBubbleSize val="0"/>
        </c:dLbls>
        <c:marker val="1"/>
        <c:smooth val="0"/>
        <c:axId val="148643960"/>
        <c:axId val="148643176"/>
      </c:lineChart>
      <c:dateAx>
        <c:axId val="148643960"/>
        <c:scaling>
          <c:orientation val="minMax"/>
        </c:scaling>
        <c:delete val="1"/>
        <c:axPos val="b"/>
        <c:numFmt formatCode="ge" sourceLinked="1"/>
        <c:majorTickMark val="none"/>
        <c:minorTickMark val="none"/>
        <c:tickLblPos val="none"/>
        <c:crossAx val="148643176"/>
        <c:crosses val="autoZero"/>
        <c:auto val="1"/>
        <c:lblOffset val="100"/>
        <c:baseTimeUnit val="years"/>
      </c:dateAx>
      <c:valAx>
        <c:axId val="14864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64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69</c:v>
                </c:pt>
                <c:pt idx="1">
                  <c:v>65.989999999999995</c:v>
                </c:pt>
                <c:pt idx="2">
                  <c:v>63.35</c:v>
                </c:pt>
                <c:pt idx="3">
                  <c:v>60.62</c:v>
                </c:pt>
                <c:pt idx="4">
                  <c:v>58.91</c:v>
                </c:pt>
              </c:numCache>
            </c:numRef>
          </c:val>
          <c:extLst>
            <c:ext xmlns:c16="http://schemas.microsoft.com/office/drawing/2014/chart" uri="{C3380CC4-5D6E-409C-BE32-E72D297353CC}">
              <c16:uniqueId val="{00000000-575E-497D-B512-5DD709D42057}"/>
            </c:ext>
          </c:extLst>
        </c:ser>
        <c:dLbls>
          <c:showLegendKey val="0"/>
          <c:showVal val="0"/>
          <c:showCatName val="0"/>
          <c:showSerName val="0"/>
          <c:showPercent val="0"/>
          <c:showBubbleSize val="0"/>
        </c:dLbls>
        <c:gapWidth val="150"/>
        <c:axId val="148645136"/>
        <c:axId val="1486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75E-497D-B512-5DD709D42057}"/>
            </c:ext>
          </c:extLst>
        </c:ser>
        <c:dLbls>
          <c:showLegendKey val="0"/>
          <c:showVal val="0"/>
          <c:showCatName val="0"/>
          <c:showSerName val="0"/>
          <c:showPercent val="0"/>
          <c:showBubbleSize val="0"/>
        </c:dLbls>
        <c:marker val="1"/>
        <c:smooth val="0"/>
        <c:axId val="148645136"/>
        <c:axId val="148640432"/>
      </c:lineChart>
      <c:dateAx>
        <c:axId val="148645136"/>
        <c:scaling>
          <c:orientation val="minMax"/>
        </c:scaling>
        <c:delete val="1"/>
        <c:axPos val="b"/>
        <c:numFmt formatCode="ge" sourceLinked="1"/>
        <c:majorTickMark val="none"/>
        <c:minorTickMark val="none"/>
        <c:tickLblPos val="none"/>
        <c:crossAx val="148640432"/>
        <c:crosses val="autoZero"/>
        <c:auto val="1"/>
        <c:lblOffset val="100"/>
        <c:baseTimeUnit val="years"/>
      </c:dateAx>
      <c:valAx>
        <c:axId val="14864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6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116.13</c:v>
                </c:pt>
                <c:pt idx="1">
                  <c:v>114.26</c:v>
                </c:pt>
                <c:pt idx="2">
                  <c:v>110.17</c:v>
                </c:pt>
                <c:pt idx="3">
                  <c:v>114.88</c:v>
                </c:pt>
                <c:pt idx="4">
                  <c:v>107.35</c:v>
                </c:pt>
              </c:numCache>
            </c:numRef>
          </c:val>
          <c:extLst>
            <c:ext xmlns:c16="http://schemas.microsoft.com/office/drawing/2014/chart" uri="{C3380CC4-5D6E-409C-BE32-E72D297353CC}">
              <c16:uniqueId val="{00000000-478C-46B7-A680-C415609917C9}"/>
            </c:ext>
          </c:extLst>
        </c:ser>
        <c:dLbls>
          <c:showLegendKey val="0"/>
          <c:showVal val="0"/>
          <c:showCatName val="0"/>
          <c:showSerName val="0"/>
          <c:showPercent val="0"/>
          <c:showBubbleSize val="0"/>
        </c:dLbls>
        <c:gapWidth val="150"/>
        <c:axId val="148645920"/>
        <c:axId val="14864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478C-46B7-A680-C415609917C9}"/>
            </c:ext>
          </c:extLst>
        </c:ser>
        <c:dLbls>
          <c:showLegendKey val="0"/>
          <c:showVal val="0"/>
          <c:showCatName val="0"/>
          <c:showSerName val="0"/>
          <c:showPercent val="0"/>
          <c:showBubbleSize val="0"/>
        </c:dLbls>
        <c:marker val="1"/>
        <c:smooth val="0"/>
        <c:axId val="148645920"/>
        <c:axId val="148641216"/>
      </c:lineChart>
      <c:dateAx>
        <c:axId val="148645920"/>
        <c:scaling>
          <c:orientation val="minMax"/>
        </c:scaling>
        <c:delete val="1"/>
        <c:axPos val="b"/>
        <c:numFmt formatCode="ge" sourceLinked="1"/>
        <c:majorTickMark val="none"/>
        <c:minorTickMark val="none"/>
        <c:tickLblPos val="none"/>
        <c:crossAx val="148641216"/>
        <c:crosses val="autoZero"/>
        <c:auto val="1"/>
        <c:lblOffset val="100"/>
        <c:baseTimeUnit val="years"/>
      </c:dateAx>
      <c:valAx>
        <c:axId val="1486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134.65</c:v>
                </c:pt>
                <c:pt idx="1">
                  <c:v>136.09</c:v>
                </c:pt>
                <c:pt idx="2">
                  <c:v>140.9</c:v>
                </c:pt>
                <c:pt idx="3">
                  <c:v>135.22</c:v>
                </c:pt>
                <c:pt idx="4">
                  <c:v>143.94999999999999</c:v>
                </c:pt>
              </c:numCache>
            </c:numRef>
          </c:val>
          <c:extLst>
            <c:ext xmlns:c16="http://schemas.microsoft.com/office/drawing/2014/chart" uri="{C3380CC4-5D6E-409C-BE32-E72D297353CC}">
              <c16:uniqueId val="{00000000-AF15-4536-A3F0-70309EC3C764}"/>
            </c:ext>
          </c:extLst>
        </c:ser>
        <c:dLbls>
          <c:showLegendKey val="0"/>
          <c:showVal val="0"/>
          <c:showCatName val="0"/>
          <c:showSerName val="0"/>
          <c:showPercent val="0"/>
          <c:showBubbleSize val="0"/>
        </c:dLbls>
        <c:gapWidth val="150"/>
        <c:axId val="148641608"/>
        <c:axId val="1486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AF15-4536-A3F0-70309EC3C764}"/>
            </c:ext>
          </c:extLst>
        </c:ser>
        <c:dLbls>
          <c:showLegendKey val="0"/>
          <c:showVal val="0"/>
          <c:showCatName val="0"/>
          <c:showSerName val="0"/>
          <c:showPercent val="0"/>
          <c:showBubbleSize val="0"/>
        </c:dLbls>
        <c:marker val="1"/>
        <c:smooth val="0"/>
        <c:axId val="148641608"/>
        <c:axId val="148640040"/>
      </c:lineChart>
      <c:dateAx>
        <c:axId val="148641608"/>
        <c:scaling>
          <c:orientation val="minMax"/>
        </c:scaling>
        <c:delete val="1"/>
        <c:axPos val="b"/>
        <c:numFmt formatCode="ge" sourceLinked="1"/>
        <c:majorTickMark val="none"/>
        <c:minorTickMark val="none"/>
        <c:tickLblPos val="none"/>
        <c:crossAx val="148640040"/>
        <c:crosses val="autoZero"/>
        <c:auto val="1"/>
        <c:lblOffset val="100"/>
        <c:baseTimeUnit val="years"/>
      </c:dateAx>
      <c:valAx>
        <c:axId val="1486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阿久比町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28767</v>
      </c>
      <c r="AM8" s="60"/>
      <c r="AN8" s="60"/>
      <c r="AO8" s="60"/>
      <c r="AP8" s="60"/>
      <c r="AQ8" s="60"/>
      <c r="AR8" s="60"/>
      <c r="AS8" s="60"/>
      <c r="AT8" s="51">
        <f>データ!$S$6</f>
        <v>23.8</v>
      </c>
      <c r="AU8" s="52"/>
      <c r="AV8" s="52"/>
      <c r="AW8" s="52"/>
      <c r="AX8" s="52"/>
      <c r="AY8" s="52"/>
      <c r="AZ8" s="52"/>
      <c r="BA8" s="52"/>
      <c r="BB8" s="53">
        <f>データ!$T$6</f>
        <v>1208.7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94.31</v>
      </c>
      <c r="J10" s="52"/>
      <c r="K10" s="52"/>
      <c r="L10" s="52"/>
      <c r="M10" s="52"/>
      <c r="N10" s="52"/>
      <c r="O10" s="63"/>
      <c r="P10" s="53">
        <f>データ!$P$6</f>
        <v>99.66</v>
      </c>
      <c r="Q10" s="53"/>
      <c r="R10" s="53"/>
      <c r="S10" s="53"/>
      <c r="T10" s="53"/>
      <c r="U10" s="53"/>
      <c r="V10" s="53"/>
      <c r="W10" s="60">
        <f>データ!$Q$6</f>
        <v>2754</v>
      </c>
      <c r="X10" s="60"/>
      <c r="Y10" s="60"/>
      <c r="Z10" s="60"/>
      <c r="AA10" s="60"/>
      <c r="AB10" s="60"/>
      <c r="AC10" s="60"/>
      <c r="AD10" s="2"/>
      <c r="AE10" s="2"/>
      <c r="AF10" s="2"/>
      <c r="AG10" s="2"/>
      <c r="AH10" s="4"/>
      <c r="AI10" s="4"/>
      <c r="AJ10" s="4"/>
      <c r="AK10" s="4"/>
      <c r="AL10" s="60">
        <f>データ!$U$6</f>
        <v>28649</v>
      </c>
      <c r="AM10" s="60"/>
      <c r="AN10" s="60"/>
      <c r="AO10" s="60"/>
      <c r="AP10" s="60"/>
      <c r="AQ10" s="60"/>
      <c r="AR10" s="60"/>
      <c r="AS10" s="60"/>
      <c r="AT10" s="51">
        <f>データ!$V$6</f>
        <v>23.8</v>
      </c>
      <c r="AU10" s="52"/>
      <c r="AV10" s="52"/>
      <c r="AW10" s="52"/>
      <c r="AX10" s="52"/>
      <c r="AY10" s="52"/>
      <c r="AZ10" s="52"/>
      <c r="BA10" s="52"/>
      <c r="BB10" s="53">
        <f>データ!$W$6</f>
        <v>1203.74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21.7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57dByts9hpxmzJa7WIZ44E94QIyImjmQ1riz6tf0jzxQTfnePS5m+qHNDzEMwshIjTd+ULvNAP3JBQwIba+UA==" saltValue="PtQkSXa6GVYVuBM4+8ta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234419</v>
      </c>
      <c r="D6" s="34">
        <f t="shared" si="3"/>
        <v>46</v>
      </c>
      <c r="E6" s="34">
        <f t="shared" si="3"/>
        <v>1</v>
      </c>
      <c r="F6" s="34">
        <f t="shared" si="3"/>
        <v>0</v>
      </c>
      <c r="G6" s="34">
        <f t="shared" si="3"/>
        <v>1</v>
      </c>
      <c r="H6" s="34" t="str">
        <f t="shared" si="3"/>
        <v>愛知県　阿久比町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94.31</v>
      </c>
      <c r="P6" s="35">
        <f t="shared" si="3"/>
        <v>99.66</v>
      </c>
      <c r="Q6" s="35">
        <f t="shared" si="3"/>
        <v>2754</v>
      </c>
      <c r="R6" s="35">
        <f t="shared" si="3"/>
        <v>28767</v>
      </c>
      <c r="S6" s="35">
        <f t="shared" si="3"/>
        <v>23.8</v>
      </c>
      <c r="T6" s="35">
        <f t="shared" si="3"/>
        <v>1208.7</v>
      </c>
      <c r="U6" s="35">
        <f t="shared" si="3"/>
        <v>28649</v>
      </c>
      <c r="V6" s="35">
        <f t="shared" si="3"/>
        <v>23.8</v>
      </c>
      <c r="W6" s="35">
        <f t="shared" si="3"/>
        <v>1203.74</v>
      </c>
      <c r="X6" s="36">
        <f>IF(X7="",NA(),X7)</f>
        <v>118.33</v>
      </c>
      <c r="Y6" s="36">
        <f t="shared" ref="Y6:AG6" si="4">IF(Y7="",NA(),Y7)</f>
        <v>116.19</v>
      </c>
      <c r="Z6" s="36">
        <f t="shared" si="4"/>
        <v>113.04</v>
      </c>
      <c r="AA6" s="36">
        <f t="shared" si="4"/>
        <v>115.43</v>
      </c>
      <c r="AB6" s="36">
        <f t="shared" si="4"/>
        <v>109.14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980.28</v>
      </c>
      <c r="AU6" s="36">
        <f t="shared" ref="AU6:BC6" si="6">IF(AU7="",NA(),AU7)</f>
        <v>1190.0999999999999</v>
      </c>
      <c r="AV6" s="36">
        <f t="shared" si="6"/>
        <v>889.32</v>
      </c>
      <c r="AW6" s="36">
        <f t="shared" si="6"/>
        <v>1157.5</v>
      </c>
      <c r="AX6" s="36">
        <f t="shared" si="6"/>
        <v>1332.84</v>
      </c>
      <c r="AY6" s="36">
        <f t="shared" si="6"/>
        <v>381.53</v>
      </c>
      <c r="AZ6" s="36">
        <f t="shared" si="6"/>
        <v>391.54</v>
      </c>
      <c r="BA6" s="36">
        <f t="shared" si="6"/>
        <v>384.34</v>
      </c>
      <c r="BB6" s="36">
        <f t="shared" si="6"/>
        <v>359.47</v>
      </c>
      <c r="BC6" s="36">
        <f t="shared" si="6"/>
        <v>369.69</v>
      </c>
      <c r="BD6" s="35" t="str">
        <f>IF(BD7="","",IF(BD7="-","【-】","【"&amp;SUBSTITUTE(TEXT(BD7,"#,##0.00"),"-","△")&amp;"】"))</f>
        <v>【261.93】</v>
      </c>
      <c r="BE6" s="36">
        <f>IF(BE7="",NA(),BE7)</f>
        <v>69</v>
      </c>
      <c r="BF6" s="36">
        <f t="shared" ref="BF6:BN6" si="7">IF(BF7="",NA(),BF7)</f>
        <v>65.989999999999995</v>
      </c>
      <c r="BG6" s="36">
        <f t="shared" si="7"/>
        <v>63.35</v>
      </c>
      <c r="BH6" s="36">
        <f t="shared" si="7"/>
        <v>60.62</v>
      </c>
      <c r="BI6" s="36">
        <f t="shared" si="7"/>
        <v>58.91</v>
      </c>
      <c r="BJ6" s="36">
        <f t="shared" si="7"/>
        <v>393.27</v>
      </c>
      <c r="BK6" s="36">
        <f t="shared" si="7"/>
        <v>386.97</v>
      </c>
      <c r="BL6" s="36">
        <f t="shared" si="7"/>
        <v>380.58</v>
      </c>
      <c r="BM6" s="36">
        <f t="shared" si="7"/>
        <v>401.79</v>
      </c>
      <c r="BN6" s="36">
        <f t="shared" si="7"/>
        <v>402.99</v>
      </c>
      <c r="BO6" s="35" t="str">
        <f>IF(BO7="","",IF(BO7="-","【-】","【"&amp;SUBSTITUTE(TEXT(BO7,"#,##0.00"),"-","△")&amp;"】"))</f>
        <v>【270.46】</v>
      </c>
      <c r="BP6" s="36">
        <f>IF(BP7="",NA(),BP7)</f>
        <v>116.13</v>
      </c>
      <c r="BQ6" s="36">
        <f t="shared" ref="BQ6:BY6" si="8">IF(BQ7="",NA(),BQ7)</f>
        <v>114.26</v>
      </c>
      <c r="BR6" s="36">
        <f t="shared" si="8"/>
        <v>110.17</v>
      </c>
      <c r="BS6" s="36">
        <f t="shared" si="8"/>
        <v>114.88</v>
      </c>
      <c r="BT6" s="36">
        <f t="shared" si="8"/>
        <v>107.35</v>
      </c>
      <c r="BU6" s="36">
        <f t="shared" si="8"/>
        <v>100.47</v>
      </c>
      <c r="BV6" s="36">
        <f t="shared" si="8"/>
        <v>101.72</v>
      </c>
      <c r="BW6" s="36">
        <f t="shared" si="8"/>
        <v>102.38</v>
      </c>
      <c r="BX6" s="36">
        <f t="shared" si="8"/>
        <v>100.12</v>
      </c>
      <c r="BY6" s="36">
        <f t="shared" si="8"/>
        <v>98.66</v>
      </c>
      <c r="BZ6" s="35" t="str">
        <f>IF(BZ7="","",IF(BZ7="-","【-】","【"&amp;SUBSTITUTE(TEXT(BZ7,"#,##0.00"),"-","△")&amp;"】"))</f>
        <v>【103.91】</v>
      </c>
      <c r="CA6" s="36">
        <f>IF(CA7="",NA(),CA7)</f>
        <v>134.65</v>
      </c>
      <c r="CB6" s="36">
        <f t="shared" ref="CB6:CJ6" si="9">IF(CB7="",NA(),CB7)</f>
        <v>136.09</v>
      </c>
      <c r="CC6" s="36">
        <f t="shared" si="9"/>
        <v>140.9</v>
      </c>
      <c r="CD6" s="36">
        <f t="shared" si="9"/>
        <v>135.22</v>
      </c>
      <c r="CE6" s="36">
        <f t="shared" si="9"/>
        <v>143.94999999999999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61.25</v>
      </c>
      <c r="CM6" s="36">
        <f t="shared" ref="CM6:CU6" si="10">IF(CM7="",NA(),CM7)</f>
        <v>61.22</v>
      </c>
      <c r="CN6" s="36">
        <f t="shared" si="10"/>
        <v>62.46</v>
      </c>
      <c r="CO6" s="36">
        <f t="shared" si="10"/>
        <v>62.46</v>
      </c>
      <c r="CP6" s="36">
        <f t="shared" si="10"/>
        <v>60.42</v>
      </c>
      <c r="CQ6" s="36">
        <f t="shared" si="10"/>
        <v>55.13</v>
      </c>
      <c r="CR6" s="36">
        <f t="shared" si="10"/>
        <v>54.77</v>
      </c>
      <c r="CS6" s="36">
        <f t="shared" si="10"/>
        <v>54.92</v>
      </c>
      <c r="CT6" s="36">
        <f t="shared" si="10"/>
        <v>55.63</v>
      </c>
      <c r="CU6" s="36">
        <f t="shared" si="10"/>
        <v>55.03</v>
      </c>
      <c r="CV6" s="35" t="str">
        <f>IF(CV7="","",IF(CV7="-","【-】","【"&amp;SUBSTITUTE(TEXT(CV7,"#,##0.00"),"-","△")&amp;"】"))</f>
        <v>【60.27】</v>
      </c>
      <c r="CW6" s="36">
        <f>IF(CW7="",NA(),CW7)</f>
        <v>92.94</v>
      </c>
      <c r="CX6" s="36">
        <f t="shared" ref="CX6:DF6" si="11">IF(CX7="",NA(),CX7)</f>
        <v>94.55</v>
      </c>
      <c r="CY6" s="36">
        <f t="shared" si="11"/>
        <v>93.88</v>
      </c>
      <c r="CZ6" s="36">
        <f t="shared" si="11"/>
        <v>94.53</v>
      </c>
      <c r="DA6" s="36">
        <f t="shared" si="11"/>
        <v>96.66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40.659999999999997</v>
      </c>
      <c r="DI6" s="36">
        <f t="shared" ref="DI6:DQ6" si="12">IF(DI7="",NA(),DI7)</f>
        <v>42.08</v>
      </c>
      <c r="DJ6" s="36">
        <f t="shared" si="12"/>
        <v>43.71</v>
      </c>
      <c r="DK6" s="36">
        <f t="shared" si="12"/>
        <v>45.3</v>
      </c>
      <c r="DL6" s="36">
        <f t="shared" si="12"/>
        <v>47.04</v>
      </c>
      <c r="DM6" s="36">
        <f t="shared" si="12"/>
        <v>46.66</v>
      </c>
      <c r="DN6" s="36">
        <f t="shared" si="12"/>
        <v>47.46</v>
      </c>
      <c r="DO6" s="36">
        <f t="shared" si="12"/>
        <v>48.49</v>
      </c>
      <c r="DP6" s="36">
        <f t="shared" si="12"/>
        <v>48.05</v>
      </c>
      <c r="DQ6" s="36">
        <f t="shared" si="12"/>
        <v>48.87</v>
      </c>
      <c r="DR6" s="35" t="str">
        <f>IF(DR7="","",IF(DR7="-","【-】","【"&amp;SUBSTITUTE(TEXT(DR7,"#,##0.00"),"-","△")&amp;"】"))</f>
        <v>【48.85】</v>
      </c>
      <c r="DS6" s="36">
        <f>IF(DS7="",NA(),DS7)</f>
        <v>3.54</v>
      </c>
      <c r="DT6" s="36">
        <f t="shared" ref="DT6:EB6" si="13">IF(DT7="",NA(),DT7)</f>
        <v>4.28</v>
      </c>
      <c r="DU6" s="36">
        <f t="shared" si="13"/>
        <v>5.46</v>
      </c>
      <c r="DV6" s="36">
        <f t="shared" si="13"/>
        <v>5.34</v>
      </c>
      <c r="DW6" s="36">
        <f t="shared" si="13"/>
        <v>5.49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1.26</v>
      </c>
      <c r="EE6" s="36">
        <f t="shared" ref="EE6:EM6" si="14">IF(EE7="",NA(),EE7)</f>
        <v>1.06</v>
      </c>
      <c r="EF6" s="36">
        <f t="shared" si="14"/>
        <v>0.74</v>
      </c>
      <c r="EG6" s="36">
        <f t="shared" si="14"/>
        <v>0.91</v>
      </c>
      <c r="EH6" s="36">
        <f t="shared" si="14"/>
        <v>0.47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234419</v>
      </c>
      <c r="D7" s="38">
        <v>46</v>
      </c>
      <c r="E7" s="38">
        <v>1</v>
      </c>
      <c r="F7" s="38">
        <v>0</v>
      </c>
      <c r="G7" s="38">
        <v>1</v>
      </c>
      <c r="H7" s="38" t="s">
        <v>93</v>
      </c>
      <c r="I7" s="38" t="s">
        <v>94</v>
      </c>
      <c r="J7" s="38" t="s">
        <v>95</v>
      </c>
      <c r="K7" s="38" t="s">
        <v>96</v>
      </c>
      <c r="L7" s="38" t="s">
        <v>97</v>
      </c>
      <c r="M7" s="38" t="s">
        <v>98</v>
      </c>
      <c r="N7" s="39" t="s">
        <v>99</v>
      </c>
      <c r="O7" s="39">
        <v>94.31</v>
      </c>
      <c r="P7" s="39">
        <v>99.66</v>
      </c>
      <c r="Q7" s="39">
        <v>2754</v>
      </c>
      <c r="R7" s="39">
        <v>28767</v>
      </c>
      <c r="S7" s="39">
        <v>23.8</v>
      </c>
      <c r="T7" s="39">
        <v>1208.7</v>
      </c>
      <c r="U7" s="39">
        <v>28649</v>
      </c>
      <c r="V7" s="39">
        <v>23.8</v>
      </c>
      <c r="W7" s="39">
        <v>1203.74</v>
      </c>
      <c r="X7" s="39">
        <v>118.33</v>
      </c>
      <c r="Y7" s="39">
        <v>116.19</v>
      </c>
      <c r="Z7" s="39">
        <v>113.04</v>
      </c>
      <c r="AA7" s="39">
        <v>115.43</v>
      </c>
      <c r="AB7" s="39">
        <v>109.14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980.28</v>
      </c>
      <c r="AU7" s="39">
        <v>1190.0999999999999</v>
      </c>
      <c r="AV7" s="39">
        <v>889.32</v>
      </c>
      <c r="AW7" s="39">
        <v>1157.5</v>
      </c>
      <c r="AX7" s="39">
        <v>1332.84</v>
      </c>
      <c r="AY7" s="39">
        <v>381.53</v>
      </c>
      <c r="AZ7" s="39">
        <v>391.54</v>
      </c>
      <c r="BA7" s="39">
        <v>384.34</v>
      </c>
      <c r="BB7" s="39">
        <v>359.47</v>
      </c>
      <c r="BC7" s="39">
        <v>369.69</v>
      </c>
      <c r="BD7" s="39">
        <v>261.93</v>
      </c>
      <c r="BE7" s="39">
        <v>69</v>
      </c>
      <c r="BF7" s="39">
        <v>65.989999999999995</v>
      </c>
      <c r="BG7" s="39">
        <v>63.35</v>
      </c>
      <c r="BH7" s="39">
        <v>60.62</v>
      </c>
      <c r="BI7" s="39">
        <v>58.91</v>
      </c>
      <c r="BJ7" s="39">
        <v>393.27</v>
      </c>
      <c r="BK7" s="39">
        <v>386.97</v>
      </c>
      <c r="BL7" s="39">
        <v>380.58</v>
      </c>
      <c r="BM7" s="39">
        <v>401.79</v>
      </c>
      <c r="BN7" s="39">
        <v>402.99</v>
      </c>
      <c r="BO7" s="39">
        <v>270.45999999999998</v>
      </c>
      <c r="BP7" s="39">
        <v>116.13</v>
      </c>
      <c r="BQ7" s="39">
        <v>114.26</v>
      </c>
      <c r="BR7" s="39">
        <v>110.17</v>
      </c>
      <c r="BS7" s="39">
        <v>114.88</v>
      </c>
      <c r="BT7" s="39">
        <v>107.35</v>
      </c>
      <c r="BU7" s="39">
        <v>100.47</v>
      </c>
      <c r="BV7" s="39">
        <v>101.72</v>
      </c>
      <c r="BW7" s="39">
        <v>102.38</v>
      </c>
      <c r="BX7" s="39">
        <v>100.12</v>
      </c>
      <c r="BY7" s="39">
        <v>98.66</v>
      </c>
      <c r="BZ7" s="39">
        <v>103.91</v>
      </c>
      <c r="CA7" s="39">
        <v>134.65</v>
      </c>
      <c r="CB7" s="39">
        <v>136.09</v>
      </c>
      <c r="CC7" s="39">
        <v>140.9</v>
      </c>
      <c r="CD7" s="39">
        <v>135.22</v>
      </c>
      <c r="CE7" s="39">
        <v>143.94999999999999</v>
      </c>
      <c r="CF7" s="39">
        <v>169.82</v>
      </c>
      <c r="CG7" s="39">
        <v>168.2</v>
      </c>
      <c r="CH7" s="39">
        <v>168.67</v>
      </c>
      <c r="CI7" s="39">
        <v>174.97</v>
      </c>
      <c r="CJ7" s="39">
        <v>178.59</v>
      </c>
      <c r="CK7" s="39">
        <v>167.11</v>
      </c>
      <c r="CL7" s="39">
        <v>61.25</v>
      </c>
      <c r="CM7" s="39">
        <v>61.22</v>
      </c>
      <c r="CN7" s="39">
        <v>62.46</v>
      </c>
      <c r="CO7" s="39">
        <v>62.46</v>
      </c>
      <c r="CP7" s="39">
        <v>60.42</v>
      </c>
      <c r="CQ7" s="39">
        <v>55.13</v>
      </c>
      <c r="CR7" s="39">
        <v>54.77</v>
      </c>
      <c r="CS7" s="39">
        <v>54.92</v>
      </c>
      <c r="CT7" s="39">
        <v>55.63</v>
      </c>
      <c r="CU7" s="39">
        <v>55.03</v>
      </c>
      <c r="CV7" s="39">
        <v>60.27</v>
      </c>
      <c r="CW7" s="39">
        <v>92.94</v>
      </c>
      <c r="CX7" s="39">
        <v>94.55</v>
      </c>
      <c r="CY7" s="39">
        <v>93.88</v>
      </c>
      <c r="CZ7" s="39">
        <v>94.53</v>
      </c>
      <c r="DA7" s="39">
        <v>96.66</v>
      </c>
      <c r="DB7" s="39">
        <v>83</v>
      </c>
      <c r="DC7" s="39">
        <v>82.89</v>
      </c>
      <c r="DD7" s="39">
        <v>82.66</v>
      </c>
      <c r="DE7" s="39">
        <v>82.04</v>
      </c>
      <c r="DF7" s="39">
        <v>81.900000000000006</v>
      </c>
      <c r="DG7" s="39">
        <v>89.92</v>
      </c>
      <c r="DH7" s="39">
        <v>40.659999999999997</v>
      </c>
      <c r="DI7" s="39">
        <v>42.08</v>
      </c>
      <c r="DJ7" s="39">
        <v>43.71</v>
      </c>
      <c r="DK7" s="39">
        <v>45.3</v>
      </c>
      <c r="DL7" s="39">
        <v>47.04</v>
      </c>
      <c r="DM7" s="39">
        <v>46.66</v>
      </c>
      <c r="DN7" s="39">
        <v>47.46</v>
      </c>
      <c r="DO7" s="39">
        <v>48.49</v>
      </c>
      <c r="DP7" s="39">
        <v>48.05</v>
      </c>
      <c r="DQ7" s="39">
        <v>48.87</v>
      </c>
      <c r="DR7" s="39">
        <v>48.85</v>
      </c>
      <c r="DS7" s="39">
        <v>3.54</v>
      </c>
      <c r="DT7" s="39">
        <v>4.28</v>
      </c>
      <c r="DU7" s="39">
        <v>5.46</v>
      </c>
      <c r="DV7" s="39">
        <v>5.34</v>
      </c>
      <c r="DW7" s="39">
        <v>5.49</v>
      </c>
      <c r="DX7" s="39">
        <v>9.85</v>
      </c>
      <c r="DY7" s="39">
        <v>9.7100000000000009</v>
      </c>
      <c r="DZ7" s="39">
        <v>12.79</v>
      </c>
      <c r="EA7" s="39">
        <v>13.39</v>
      </c>
      <c r="EB7" s="39">
        <v>14.85</v>
      </c>
      <c r="EC7" s="39">
        <v>17.8</v>
      </c>
      <c r="ED7" s="39">
        <v>1.26</v>
      </c>
      <c r="EE7" s="39">
        <v>1.06</v>
      </c>
      <c r="EF7" s="39">
        <v>0.74</v>
      </c>
      <c r="EG7" s="39">
        <v>0.91</v>
      </c>
      <c r="EH7" s="39">
        <v>0.47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2020-02-18T05:33:09Z</cp:lastPrinted>
  <dcterms:created xsi:type="dcterms:W3CDTF">2019-12-05T04:18:56Z</dcterms:created>
  <dcterms:modified xsi:type="dcterms:W3CDTF">2020-02-18T05:33:13Z</dcterms:modified>
  <cp:category/>
</cp:coreProperties>
</file>