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1\00一次保存フォルダのデータ\07☆☆ＨＰ公表データ\01上水道\"/>
    </mc:Choice>
  </mc:AlternateContent>
  <xr:revisionPtr revIDLastSave="0" documentId="13_ncr:1_{8F2C4F04-2F40-4F49-B826-CA92C94694F4}" xr6:coauthVersionLast="47" xr6:coauthVersionMax="47" xr10:uidLastSave="{00000000-0000-0000-0000-000000000000}"/>
  <workbookProtection workbookAlgorithmName="SHA-512" workbookHashValue="+LuNkKyekgkMOt36yxGWtKPd+ZWnvLwAtlIbF+dKOd+e/A7YTCFQCKSbDxuAnfO+pkLTshCIQQ15ffeemNaOJQ==" workbookSaltValue="eR9O4gGK2WsvQ5ylyxZ6sA==" workbookSpinCount="100000" lockStructure="1"/>
  <bookViews>
    <workbookView xWindow="-103" yWindow="-103" windowWidth="19543" windowHeight="12497"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R6" i="5"/>
  <c r="Q6" i="5"/>
  <c r="W10" i="4" s="1"/>
  <c r="P6" i="5"/>
  <c r="P10" i="4" s="1"/>
  <c r="O6" i="5"/>
  <c r="N6" i="5"/>
  <c r="B10" i="4" s="1"/>
  <c r="M6" i="5"/>
  <c r="AD8"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J85" i="4"/>
  <c r="I85" i="4"/>
  <c r="H85" i="4"/>
  <c r="BB10" i="4"/>
  <c r="AT10" i="4"/>
  <c r="AL10" i="4"/>
  <c r="I10" i="4"/>
  <c r="AT8" i="4"/>
  <c r="AL8" i="4"/>
  <c r="P8" i="4"/>
  <c r="I8" i="4"/>
  <c r="C10" i="5" l="1"/>
  <c r="D10" i="5"/>
  <c r="E10" i="5"/>
  <c r="B10" i="5"/>
</calcChain>
</file>

<file path=xl/sharedStrings.xml><?xml version="1.0" encoding="utf-8"?>
<sst xmlns="http://schemas.openxmlformats.org/spreadsheetml/2006/main" count="223" uniqueCount="107">
  <si>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</si>
  <si>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</si>
  <si>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</si>
  <si>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</si>
  <si>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</si>
  <si>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</si>
  <si>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</si>
  <si>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</si>
  <si>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</si>
  <si>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</si>
  <si>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</si>
  <si>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</si>
  <si>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</si>
  <si>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</si>
  <si>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</si>
  <si>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</si>
  <si>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</si>
  <si>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</si>
  <si>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</si>
  <si>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</si>
  <si>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</si>
  <si>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</si>
  <si>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</si>
  <si>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</si>
  <si>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</si>
  <si>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</si>
  <si>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</si>
  <si>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</si>
  <si>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</si>
  <si>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</si>
  <si>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</si>
  <si>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</si>
  <si>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</si>
  <si>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</si>
  <si>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</si>
  <si>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</si>
  <si>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</si>
  <si>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</si>
  <si>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</si>
  <si>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</si>
  <si>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</si>
  <si>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</si>
  <si>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</si>
  <si>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</si>
  <si>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</si>
  <si>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</si>
  <si>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</si>
  <si>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</si>
  <si>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</si>
  <si>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</si>
  <si>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</si>
  <si>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</si>
  <si>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</si>
  <si>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</si>
  <si>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</si>
  <si>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</si>
  <si>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</si>
  <si>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</si>
  <si>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</si>
  <si>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</si>
  <si>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</si>
  <si>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</si>
  <si>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</si>
  <si>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</si>
  <si>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</si>
  <si>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</si>
  <si>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</si>
  <si>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</si>
  <si>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</si>
  <si>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</si>
  <si>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</si>
  <si>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</si>
  <si>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</si>
  <si>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</si>
  <si>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</si>
  <si>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</si>
  <si>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</si>
  <si>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</si>
  <si>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</si>
  <si>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</si>
  <si>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</si>
  <si>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</si>
  <si>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</si>
  <si>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</si>
  <si>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</si>
  <si>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</si>
  <si>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</si>
  <si>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</si>
  <si>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</si>
  <si>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</si>
  <si>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</si>
  <si>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</si>
  <si>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丹羽広域事務組合（事業会計分）</t>
  </si>
  <si>
    <t>法適用</t>
  </si>
  <si>
    <t>水道事業</t>
  </si>
  <si>
    <t>末端給水事業</t>
  </si>
  <si>
    <t>A4</t>
  </si>
  <si>
    <t>自治体職員 民間企業出身</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</si>
  <si>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</si>
  <si>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</si>
  <si>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</si>
  <si>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</si>
  <si>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</si>
  <si>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</si>
  <si>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
②管路経年化率
③管路更新率
　企業団設立前の昭和46年以前に布設された管路が多く、管路の約3割が法定耐用年数の40年を超えている。
　近年では、東海・東南海・南海地震の発生が懸念されており、医療機関や広域避難場所等、社会基盤に影響を及ぼす場所への管路や、老朽化した水源施設等の耐震化を優先的に更新しているが、経年管更新までの財源が確保できていないのが現状である。
　更新率を上げるには財源の確保が必要となるが、近年の節水機器の普及や節水意識の向上により水需要の伸びを期待することが難しくなっているため、今後は、中長期的な更新需要と財政収支見通しを検討し、計画的な投資を行っていく必要がある。</t>
    <phoneticPr fontId="4"/>
  </si>
  <si>
    <t>①経常収支比率
　経常収支が黒字であるため100％を超えているが、職員採用に伴う人件費や減価償却費が増加したため昨年度より比率が減少している。今後も固定費の増加は否めないため、経常利益はさらに減少すると思われる。
②累積欠損金比率
　該当なし
③流動比率
　昨年度に比べ、未払金が減少したため、流動負債が減少した。そのため、昨年度より比率が増加している。しかし、今後さらに企業債を借り入れる計画があるため、将来の償還や支払利息等、今後予想される経営悪化に対応が可能であるか注意して監視する必要がある。
④企業債残高対給水収益比率
　今のところ低い比率だが、今後さらに企業債を借り入れる計画があるため、将来的に比率の増加が予想される。今後予想される経営悪化に対応が可能であるか注意して監視する必要がある。
⑤料金回収率
　100％を超えているが、給水原価の増加により昨年度に比べ比率が減少している。今後、費用の増加や給水収益の減少により数値が悪化すると思われるため、適切な経営が求められる。
⑥給水原価
　類似団体平均に比べ低い水準にあるが上昇傾向であり、今後は更新費用の増加等により徐々に数値が悪化すると思われるため、適切な経営が求められる。
⑦施設利用率
　類似団体平均に比べ高い水準にあり、施設の統廃合により効率的に施設運転がされている。
⑧有収率
　類似団体平均に比べ高い水準にあり、昨年度より増加している。今後も漏水調査や漏水多発路線の更新等を積極的に取組む必要がある。</t>
    <rPh sb="38" eb="39">
      <t>トモナ</t>
    </rPh>
    <rPh sb="44" eb="46">
      <t>ゲンカ</t>
    </rPh>
    <rPh sb="46" eb="48">
      <t>ショウキャク</t>
    </rPh>
    <rPh sb="48" eb="49">
      <t>ヒ</t>
    </rPh>
    <rPh sb="50" eb="52">
      <t>ゾウカ</t>
    </rPh>
    <rPh sb="56" eb="59">
      <t>サクネンド</t>
    </rPh>
    <rPh sb="61" eb="63">
      <t>ヒリツ</t>
    </rPh>
    <rPh sb="64" eb="66">
      <t>ゲンショウ</t>
    </rPh>
    <rPh sb="71" eb="73">
      <t>コンゴ</t>
    </rPh>
    <rPh sb="74" eb="77">
      <t>コテイヒ</t>
    </rPh>
    <rPh sb="78" eb="80">
      <t>ゾウカ</t>
    </rPh>
    <rPh sb="81" eb="82">
      <t>イナ</t>
    </rPh>
    <rPh sb="129" eb="132">
      <t>サクネンド</t>
    </rPh>
    <rPh sb="133" eb="134">
      <t>クラ</t>
    </rPh>
    <rPh sb="136" eb="137">
      <t>ミ</t>
    </rPh>
    <rPh sb="137" eb="138">
      <t>バラ</t>
    </rPh>
    <rPh sb="138" eb="139">
      <t>キン</t>
    </rPh>
    <rPh sb="140" eb="142">
      <t>ゲンショウ</t>
    </rPh>
    <rPh sb="149" eb="151">
      <t>フサイ</t>
    </rPh>
    <rPh sb="170" eb="172">
      <t>ゾウカ</t>
    </rPh>
    <rPh sb="372" eb="374">
      <t>キュウスイ</t>
    </rPh>
    <rPh sb="374" eb="376">
      <t>ゲンカ</t>
    </rPh>
    <rPh sb="377" eb="379">
      <t>ゾウカ</t>
    </rPh>
    <rPh sb="382" eb="385">
      <t>サクネンド</t>
    </rPh>
    <rPh sb="386" eb="387">
      <t>クラ</t>
    </rPh>
    <rPh sb="388" eb="390">
      <t>ヒリツ</t>
    </rPh>
    <rPh sb="469" eb="471">
      <t>ジョウショウ</t>
    </rPh>
    <rPh sb="471" eb="473">
      <t>ケイコウ</t>
    </rPh>
    <rPh sb="547" eb="549">
      <t>シセツ</t>
    </rPh>
    <rPh sb="550" eb="553">
      <t>トウハイゴウ</t>
    </rPh>
    <rPh sb="595" eb="598">
      <t>サクネンド</t>
    </rPh>
    <rPh sb="600" eb="602">
      <t>ゾウカ</t>
    </rPh>
    <phoneticPr fontId="4"/>
  </si>
  <si>
    <t>　経営の健全性や効率性については、数値的には決して良い状態とはいえない。今後も必要な施設更新や設備投資をしていくために財源の確保が必要となるため、改善に向けた施策を講じる必要がある。
　経年化率や耐震化率についても、良い状態ではなく、今後も耐震化を含め積極的な更新を進めていく必要があり、そのための財源確保が重要な課題である。
　平成30年度に策定した経営戦略に基づき、持続的経営に必要な目標に向けての具体的施策を進めていかなければならない。（平成30年度経営戦略策定済み、令和3年度見直し予定）</t>
    <rPh sb="22" eb="23">
      <t>ケッ</t>
    </rPh>
    <rPh sb="36" eb="38">
      <t>コンゴ</t>
    </rPh>
    <rPh sb="59" eb="61">
      <t>ザイゲン</t>
    </rPh>
    <rPh sb="62" eb="64">
      <t>カクホ</t>
    </rPh>
    <rPh sb="65" eb="67">
      <t>ヒツヨウ</t>
    </rPh>
    <rPh sb="73" eb="75">
      <t>カイゼン</t>
    </rPh>
    <rPh sb="76" eb="77">
      <t>ム</t>
    </rPh>
    <rPh sb="79" eb="81">
      <t>シサク</t>
    </rPh>
    <rPh sb="82" eb="83">
      <t>コウ</t>
    </rPh>
    <rPh sb="85" eb="87">
      <t>ヒツヨウ</t>
    </rPh>
    <rPh sb="172" eb="174">
      <t>サクテイ</t>
    </rPh>
    <rPh sb="181" eb="182">
      <t>モト</t>
    </rPh>
    <rPh sb="197" eb="198">
      <t>ム</t>
    </rPh>
    <rPh sb="201" eb="204">
      <t>グタイテキ</t>
    </rPh>
    <rPh sb="204" eb="206">
      <t>シサク</t>
    </rPh>
    <rPh sb="222" eb="224">
      <t>ヘイセイ</t>
    </rPh>
    <rPh sb="226" eb="227">
      <t>ネン</t>
    </rPh>
    <rPh sb="227" eb="228">
      <t>ド</t>
    </rPh>
    <rPh sb="228" eb="230">
      <t>ケイエイ</t>
    </rPh>
    <rPh sb="230" eb="232">
      <t>センリャク</t>
    </rPh>
    <rPh sb="232" eb="234">
      <t>サクテイ</t>
    </rPh>
    <rPh sb="234" eb="235">
      <t>ズ</t>
    </rPh>
    <rPh sb="237" eb="239">
      <t>レイワ</t>
    </rPh>
    <rPh sb="240" eb="241">
      <t>ネン</t>
    </rPh>
    <rPh sb="241" eb="242">
      <t>ド</t>
    </rPh>
    <rPh sb="242" eb="244">
      <t>ミナオ</t>
    </rPh>
    <rPh sb="245" eb="247">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</si>
</sst>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
      <sz val="9"/>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2" fillId="0" borderId="0" xfId="0" applyFont="1" applyBorder="1">
      <alignment vertical="center"/>
    </xf>
    <xf numFmtId="0" fontId="13"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4"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9" xfId="0" applyFont="1" applyBorder="1" applyAlignment="1">
      <alignment horizontal="left" vertical="center"/>
    </xf>
    <xf numFmtId="0" fontId="15" fillId="0" borderId="0" xfId="0" applyFont="1" applyBorder="1" applyAlignment="1">
      <alignment horizontal="left" vertical="center"/>
    </xf>
    <xf numFmtId="0" fontId="15"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0.94</c:v>
                </c:pt>
                <c:pt idx="1">
                  <c:v>0.46</c:v>
                </c:pt>
                <c:pt idx="2">
                  <c:v>0.53</c:v>
                </c:pt>
                <c:pt idx="3">
                  <c:v>1</c:v>
                </c:pt>
                <c:pt idx="4">
                  <c:v>0.99</c:v>
                </c:pt>
              </c:numCache>
            </c:numRef>
          </c:val>
          <c:extLst>
            <c:ext xmlns:c16="http://schemas.microsoft.com/office/drawing/2014/chart" uri="{C3380CC4-5D6E-409C-BE32-E72D297353CC}">
              <c16:uniqueId val="{00000000-F778-4A43-942E-98905978E401}"/>
            </c:ext>
          </c:extLst>
        </c:ser>
        <c:dLbls>
          <c:showLegendKey val="0"/>
          <c:showVal val="0"/>
          <c:showCatName val="0"/>
          <c:showSerName val="0"/>
          <c:showPercent val="0"/>
          <c:showBubbleSize val="0"/>
        </c:dLbls>
        <c:gapWidth val="150"/>
        <c:axId val="212905696"/>
        <c:axId val="197774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F778-4A43-942E-98905978E401}"/>
            </c:ext>
          </c:extLst>
        </c:ser>
        <c:dLbls>
          <c:showLegendKey val="0"/>
          <c:showVal val="0"/>
          <c:showCatName val="0"/>
          <c:showSerName val="0"/>
          <c:showPercent val="0"/>
          <c:showBubbleSize val="0"/>
        </c:dLbls>
        <c:marker val="1"/>
        <c:smooth val="0"/>
        <c:axId val="212905696"/>
        <c:axId val="197774696"/>
      </c:lineChart>
      <c:dateAx>
        <c:axId val="212905696"/>
        <c:scaling>
          <c:orientation val="minMax"/>
        </c:scaling>
        <c:delete val="1"/>
        <c:axPos val="b"/>
        <c:numFmt formatCode="ge" sourceLinked="1"/>
        <c:majorTickMark val="none"/>
        <c:minorTickMark val="none"/>
        <c:tickLblPos val="none"/>
        <c:crossAx val="197774696"/>
        <c:crosses val="autoZero"/>
        <c:auto val="1"/>
        <c:lblOffset val="100"/>
        <c:baseTimeUnit val="years"/>
      </c:dateAx>
      <c:valAx>
        <c:axId val="197774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90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65.73</c:v>
                </c:pt>
                <c:pt idx="1">
                  <c:v>66.209999999999994</c:v>
                </c:pt>
                <c:pt idx="2">
                  <c:v>66.08</c:v>
                </c:pt>
                <c:pt idx="3">
                  <c:v>66.540000000000006</c:v>
                </c:pt>
                <c:pt idx="4">
                  <c:v>70.86</c:v>
                </c:pt>
              </c:numCache>
            </c:numRef>
          </c:val>
          <c:extLst>
            <c:ext xmlns:c16="http://schemas.microsoft.com/office/drawing/2014/chart" uri="{C3380CC4-5D6E-409C-BE32-E72D297353CC}">
              <c16:uniqueId val="{00000000-E1C7-4C5F-8A4C-B4A8E30725F6}"/>
            </c:ext>
          </c:extLst>
        </c:ser>
        <c:dLbls>
          <c:showLegendKey val="0"/>
          <c:showVal val="0"/>
          <c:showCatName val="0"/>
          <c:showSerName val="0"/>
          <c:showPercent val="0"/>
          <c:showBubbleSize val="0"/>
        </c:dLbls>
        <c:gapWidth val="150"/>
        <c:axId val="242121528"/>
        <c:axId val="242121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E1C7-4C5F-8A4C-B4A8E30725F6}"/>
            </c:ext>
          </c:extLst>
        </c:ser>
        <c:dLbls>
          <c:showLegendKey val="0"/>
          <c:showVal val="0"/>
          <c:showCatName val="0"/>
          <c:showSerName val="0"/>
          <c:showPercent val="0"/>
          <c:showBubbleSize val="0"/>
        </c:dLbls>
        <c:marker val="1"/>
        <c:smooth val="0"/>
        <c:axId val="242121528"/>
        <c:axId val="242121920"/>
      </c:lineChart>
      <c:dateAx>
        <c:axId val="242121528"/>
        <c:scaling>
          <c:orientation val="minMax"/>
        </c:scaling>
        <c:delete val="1"/>
        <c:axPos val="b"/>
        <c:numFmt formatCode="ge" sourceLinked="1"/>
        <c:majorTickMark val="none"/>
        <c:minorTickMark val="none"/>
        <c:tickLblPos val="none"/>
        <c:crossAx val="242121920"/>
        <c:crosses val="autoZero"/>
        <c:auto val="1"/>
        <c:lblOffset val="100"/>
        <c:baseTimeUnit val="years"/>
      </c:dateAx>
      <c:valAx>
        <c:axId val="24212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121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91.1</c:v>
                </c:pt>
                <c:pt idx="1">
                  <c:v>90.32</c:v>
                </c:pt>
                <c:pt idx="2">
                  <c:v>90.65</c:v>
                </c:pt>
                <c:pt idx="3">
                  <c:v>89.84</c:v>
                </c:pt>
                <c:pt idx="4">
                  <c:v>91.02</c:v>
                </c:pt>
              </c:numCache>
            </c:numRef>
          </c:val>
          <c:extLst>
            <c:ext xmlns:c16="http://schemas.microsoft.com/office/drawing/2014/chart" uri="{C3380CC4-5D6E-409C-BE32-E72D297353CC}">
              <c16:uniqueId val="{00000000-1E8F-4F05-A7CA-31B764D1CECA}"/>
            </c:ext>
          </c:extLst>
        </c:ser>
        <c:dLbls>
          <c:showLegendKey val="0"/>
          <c:showVal val="0"/>
          <c:showCatName val="0"/>
          <c:showSerName val="0"/>
          <c:showPercent val="0"/>
          <c:showBubbleSize val="0"/>
        </c:dLbls>
        <c:gapWidth val="150"/>
        <c:axId val="179650224"/>
        <c:axId val="179650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1E8F-4F05-A7CA-31B764D1CECA}"/>
            </c:ext>
          </c:extLst>
        </c:ser>
        <c:dLbls>
          <c:showLegendKey val="0"/>
          <c:showVal val="0"/>
          <c:showCatName val="0"/>
          <c:showSerName val="0"/>
          <c:showPercent val="0"/>
          <c:showBubbleSize val="0"/>
        </c:dLbls>
        <c:marker val="1"/>
        <c:smooth val="0"/>
        <c:axId val="179650224"/>
        <c:axId val="179650616"/>
      </c:lineChart>
      <c:dateAx>
        <c:axId val="179650224"/>
        <c:scaling>
          <c:orientation val="minMax"/>
        </c:scaling>
        <c:delete val="1"/>
        <c:axPos val="b"/>
        <c:numFmt formatCode="ge" sourceLinked="1"/>
        <c:majorTickMark val="none"/>
        <c:minorTickMark val="none"/>
        <c:tickLblPos val="none"/>
        <c:crossAx val="179650616"/>
        <c:crosses val="autoZero"/>
        <c:auto val="1"/>
        <c:lblOffset val="100"/>
        <c:baseTimeUnit val="years"/>
      </c:dateAx>
      <c:valAx>
        <c:axId val="179650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65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109.08</c:v>
                </c:pt>
                <c:pt idx="1">
                  <c:v>110.8</c:v>
                </c:pt>
                <c:pt idx="2">
                  <c:v>110.5</c:v>
                </c:pt>
                <c:pt idx="3">
                  <c:v>109.9</c:v>
                </c:pt>
                <c:pt idx="4">
                  <c:v>105.62</c:v>
                </c:pt>
              </c:numCache>
            </c:numRef>
          </c:val>
          <c:extLst>
            <c:ext xmlns:c16="http://schemas.microsoft.com/office/drawing/2014/chart" uri="{C3380CC4-5D6E-409C-BE32-E72D297353CC}">
              <c16:uniqueId val="{00000000-781E-47FE-BE3E-E115E4838C5B}"/>
            </c:ext>
          </c:extLst>
        </c:ser>
        <c:dLbls>
          <c:showLegendKey val="0"/>
          <c:showVal val="0"/>
          <c:showCatName val="0"/>
          <c:showSerName val="0"/>
          <c:showPercent val="0"/>
          <c:showBubbleSize val="0"/>
        </c:dLbls>
        <c:gapWidth val="150"/>
        <c:axId val="197777440"/>
        <c:axId val="19777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781E-47FE-BE3E-E115E4838C5B}"/>
            </c:ext>
          </c:extLst>
        </c:ser>
        <c:dLbls>
          <c:showLegendKey val="0"/>
          <c:showVal val="0"/>
          <c:showCatName val="0"/>
          <c:showSerName val="0"/>
          <c:showPercent val="0"/>
          <c:showBubbleSize val="0"/>
        </c:dLbls>
        <c:marker val="1"/>
        <c:smooth val="0"/>
        <c:axId val="197777440"/>
        <c:axId val="197778224"/>
      </c:lineChart>
      <c:dateAx>
        <c:axId val="197777440"/>
        <c:scaling>
          <c:orientation val="minMax"/>
        </c:scaling>
        <c:delete val="1"/>
        <c:axPos val="b"/>
        <c:numFmt formatCode="ge" sourceLinked="1"/>
        <c:majorTickMark val="none"/>
        <c:minorTickMark val="none"/>
        <c:tickLblPos val="none"/>
        <c:crossAx val="197778224"/>
        <c:crosses val="autoZero"/>
        <c:auto val="1"/>
        <c:lblOffset val="100"/>
        <c:baseTimeUnit val="years"/>
      </c:dateAx>
      <c:valAx>
        <c:axId val="197778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777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48.49</c:v>
                </c:pt>
                <c:pt idx="1">
                  <c:v>47.82</c:v>
                </c:pt>
                <c:pt idx="2">
                  <c:v>48.75</c:v>
                </c:pt>
                <c:pt idx="3">
                  <c:v>48.37</c:v>
                </c:pt>
                <c:pt idx="4">
                  <c:v>48.19</c:v>
                </c:pt>
              </c:numCache>
            </c:numRef>
          </c:val>
          <c:extLst>
            <c:ext xmlns:c16="http://schemas.microsoft.com/office/drawing/2014/chart" uri="{C3380CC4-5D6E-409C-BE32-E72D297353CC}">
              <c16:uniqueId val="{00000000-5B48-497E-BE60-F8BB27A258D3}"/>
            </c:ext>
          </c:extLst>
        </c:ser>
        <c:dLbls>
          <c:showLegendKey val="0"/>
          <c:showVal val="0"/>
          <c:showCatName val="0"/>
          <c:showSerName val="0"/>
          <c:showPercent val="0"/>
          <c:showBubbleSize val="0"/>
        </c:dLbls>
        <c:gapWidth val="150"/>
        <c:axId val="286019032"/>
        <c:axId val="28601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5B48-497E-BE60-F8BB27A258D3}"/>
            </c:ext>
          </c:extLst>
        </c:ser>
        <c:dLbls>
          <c:showLegendKey val="0"/>
          <c:showVal val="0"/>
          <c:showCatName val="0"/>
          <c:showSerName val="0"/>
          <c:showPercent val="0"/>
          <c:showBubbleSize val="0"/>
        </c:dLbls>
        <c:marker val="1"/>
        <c:smooth val="0"/>
        <c:axId val="286019032"/>
        <c:axId val="286019424"/>
      </c:lineChart>
      <c:dateAx>
        <c:axId val="286019032"/>
        <c:scaling>
          <c:orientation val="minMax"/>
        </c:scaling>
        <c:delete val="1"/>
        <c:axPos val="b"/>
        <c:numFmt formatCode="ge" sourceLinked="1"/>
        <c:majorTickMark val="none"/>
        <c:minorTickMark val="none"/>
        <c:tickLblPos val="none"/>
        <c:crossAx val="286019424"/>
        <c:crosses val="autoZero"/>
        <c:auto val="1"/>
        <c:lblOffset val="100"/>
        <c:baseTimeUnit val="years"/>
      </c:dateAx>
      <c:valAx>
        <c:axId val="28601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019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28.48</c:v>
                </c:pt>
                <c:pt idx="1">
                  <c:v>29.37</c:v>
                </c:pt>
                <c:pt idx="2">
                  <c:v>33.94</c:v>
                </c:pt>
                <c:pt idx="3">
                  <c:v>31.63</c:v>
                </c:pt>
                <c:pt idx="4">
                  <c:v>32.36</c:v>
                </c:pt>
              </c:numCache>
            </c:numRef>
          </c:val>
          <c:extLst>
            <c:ext xmlns:c16="http://schemas.microsoft.com/office/drawing/2014/chart" uri="{C3380CC4-5D6E-409C-BE32-E72D297353CC}">
              <c16:uniqueId val="{00000000-05F7-43E7-8021-BC0E614E127C}"/>
            </c:ext>
          </c:extLst>
        </c:ser>
        <c:dLbls>
          <c:showLegendKey val="0"/>
          <c:showVal val="0"/>
          <c:showCatName val="0"/>
          <c:showSerName val="0"/>
          <c:showPercent val="0"/>
          <c:showBubbleSize val="0"/>
        </c:dLbls>
        <c:gapWidth val="150"/>
        <c:axId val="286020600"/>
        <c:axId val="286020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05F7-43E7-8021-BC0E614E127C}"/>
            </c:ext>
          </c:extLst>
        </c:ser>
        <c:dLbls>
          <c:showLegendKey val="0"/>
          <c:showVal val="0"/>
          <c:showCatName val="0"/>
          <c:showSerName val="0"/>
          <c:showPercent val="0"/>
          <c:showBubbleSize val="0"/>
        </c:dLbls>
        <c:marker val="1"/>
        <c:smooth val="0"/>
        <c:axId val="286020600"/>
        <c:axId val="286020992"/>
      </c:lineChart>
      <c:dateAx>
        <c:axId val="286020600"/>
        <c:scaling>
          <c:orientation val="minMax"/>
        </c:scaling>
        <c:delete val="1"/>
        <c:axPos val="b"/>
        <c:numFmt formatCode="ge" sourceLinked="1"/>
        <c:majorTickMark val="none"/>
        <c:minorTickMark val="none"/>
        <c:tickLblPos val="none"/>
        <c:crossAx val="286020992"/>
        <c:crosses val="autoZero"/>
        <c:auto val="1"/>
        <c:lblOffset val="100"/>
        <c:baseTimeUnit val="years"/>
      </c:dateAx>
      <c:valAx>
        <c:axId val="28602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020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DAB-42B8-93BB-DE78F275DDEB}"/>
            </c:ext>
          </c:extLst>
        </c:ser>
        <c:dLbls>
          <c:showLegendKey val="0"/>
          <c:showVal val="0"/>
          <c:showCatName val="0"/>
          <c:showSerName val="0"/>
          <c:showPercent val="0"/>
          <c:showBubbleSize val="0"/>
        </c:dLbls>
        <c:gapWidth val="150"/>
        <c:axId val="286022168"/>
        <c:axId val="2860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4DAB-42B8-93BB-DE78F275DDEB}"/>
            </c:ext>
          </c:extLst>
        </c:ser>
        <c:dLbls>
          <c:showLegendKey val="0"/>
          <c:showVal val="0"/>
          <c:showCatName val="0"/>
          <c:showSerName val="0"/>
          <c:showPercent val="0"/>
          <c:showBubbleSize val="0"/>
        </c:dLbls>
        <c:marker val="1"/>
        <c:smooth val="0"/>
        <c:axId val="286022168"/>
        <c:axId val="286022560"/>
      </c:lineChart>
      <c:dateAx>
        <c:axId val="286022168"/>
        <c:scaling>
          <c:orientation val="minMax"/>
        </c:scaling>
        <c:delete val="1"/>
        <c:axPos val="b"/>
        <c:numFmt formatCode="ge" sourceLinked="1"/>
        <c:majorTickMark val="none"/>
        <c:minorTickMark val="none"/>
        <c:tickLblPos val="none"/>
        <c:crossAx val="286022560"/>
        <c:crosses val="autoZero"/>
        <c:auto val="1"/>
        <c:lblOffset val="100"/>
        <c:baseTimeUnit val="years"/>
      </c:dateAx>
      <c:valAx>
        <c:axId val="286022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6022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784.62</c:v>
                </c:pt>
                <c:pt idx="1">
                  <c:v>847.99</c:v>
                </c:pt>
                <c:pt idx="2">
                  <c:v>772.08</c:v>
                </c:pt>
                <c:pt idx="3">
                  <c:v>607</c:v>
                </c:pt>
                <c:pt idx="4">
                  <c:v>916.75</c:v>
                </c:pt>
              </c:numCache>
            </c:numRef>
          </c:val>
          <c:extLst>
            <c:ext xmlns:c16="http://schemas.microsoft.com/office/drawing/2014/chart" uri="{C3380CC4-5D6E-409C-BE32-E72D297353CC}">
              <c16:uniqueId val="{00000000-BB55-499C-A8F2-E2E6749CD308}"/>
            </c:ext>
          </c:extLst>
        </c:ser>
        <c:dLbls>
          <c:showLegendKey val="0"/>
          <c:showVal val="0"/>
          <c:showCatName val="0"/>
          <c:showSerName val="0"/>
          <c:showPercent val="0"/>
          <c:showBubbleSize val="0"/>
        </c:dLbls>
        <c:gapWidth val="150"/>
        <c:axId val="241980936"/>
        <c:axId val="241981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BB55-499C-A8F2-E2E6749CD308}"/>
            </c:ext>
          </c:extLst>
        </c:ser>
        <c:dLbls>
          <c:showLegendKey val="0"/>
          <c:showVal val="0"/>
          <c:showCatName val="0"/>
          <c:showSerName val="0"/>
          <c:showPercent val="0"/>
          <c:showBubbleSize val="0"/>
        </c:dLbls>
        <c:marker val="1"/>
        <c:smooth val="0"/>
        <c:axId val="241980936"/>
        <c:axId val="241981328"/>
      </c:lineChart>
      <c:dateAx>
        <c:axId val="241980936"/>
        <c:scaling>
          <c:orientation val="minMax"/>
        </c:scaling>
        <c:delete val="1"/>
        <c:axPos val="b"/>
        <c:numFmt formatCode="ge" sourceLinked="1"/>
        <c:majorTickMark val="none"/>
        <c:minorTickMark val="none"/>
        <c:tickLblPos val="none"/>
        <c:crossAx val="241981328"/>
        <c:crosses val="autoZero"/>
        <c:auto val="1"/>
        <c:lblOffset val="100"/>
        <c:baseTimeUnit val="years"/>
      </c:dateAx>
      <c:valAx>
        <c:axId val="241981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1980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22.54</c:v>
                </c:pt>
                <c:pt idx="1">
                  <c:v>31.36</c:v>
                </c:pt>
                <c:pt idx="2">
                  <c:v>31.23</c:v>
                </c:pt>
                <c:pt idx="3">
                  <c:v>46.53</c:v>
                </c:pt>
                <c:pt idx="4">
                  <c:v>65.27</c:v>
                </c:pt>
              </c:numCache>
            </c:numRef>
          </c:val>
          <c:extLst>
            <c:ext xmlns:c16="http://schemas.microsoft.com/office/drawing/2014/chart" uri="{C3380CC4-5D6E-409C-BE32-E72D297353CC}">
              <c16:uniqueId val="{00000000-E94B-40C8-B835-BA7B3AED548D}"/>
            </c:ext>
          </c:extLst>
        </c:ser>
        <c:dLbls>
          <c:showLegendKey val="0"/>
          <c:showVal val="0"/>
          <c:showCatName val="0"/>
          <c:showSerName val="0"/>
          <c:showPercent val="0"/>
          <c:showBubbleSize val="0"/>
        </c:dLbls>
        <c:gapWidth val="150"/>
        <c:axId val="241982504"/>
        <c:axId val="24198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E94B-40C8-B835-BA7B3AED548D}"/>
            </c:ext>
          </c:extLst>
        </c:ser>
        <c:dLbls>
          <c:showLegendKey val="0"/>
          <c:showVal val="0"/>
          <c:showCatName val="0"/>
          <c:showSerName val="0"/>
          <c:showPercent val="0"/>
          <c:showBubbleSize val="0"/>
        </c:dLbls>
        <c:marker val="1"/>
        <c:smooth val="0"/>
        <c:axId val="241982504"/>
        <c:axId val="241982896"/>
      </c:lineChart>
      <c:dateAx>
        <c:axId val="241982504"/>
        <c:scaling>
          <c:orientation val="minMax"/>
        </c:scaling>
        <c:delete val="1"/>
        <c:axPos val="b"/>
        <c:numFmt formatCode="ge" sourceLinked="1"/>
        <c:majorTickMark val="none"/>
        <c:minorTickMark val="none"/>
        <c:tickLblPos val="none"/>
        <c:crossAx val="241982896"/>
        <c:crosses val="autoZero"/>
        <c:auto val="1"/>
        <c:lblOffset val="100"/>
        <c:baseTimeUnit val="years"/>
      </c:dateAx>
      <c:valAx>
        <c:axId val="2419828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1982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105.2</c:v>
                </c:pt>
                <c:pt idx="1">
                  <c:v>107.32</c:v>
                </c:pt>
                <c:pt idx="2">
                  <c:v>107.16</c:v>
                </c:pt>
                <c:pt idx="3">
                  <c:v>106.46</c:v>
                </c:pt>
                <c:pt idx="4">
                  <c:v>102.08</c:v>
                </c:pt>
              </c:numCache>
            </c:numRef>
          </c:val>
          <c:extLst>
            <c:ext xmlns:c16="http://schemas.microsoft.com/office/drawing/2014/chart" uri="{C3380CC4-5D6E-409C-BE32-E72D297353CC}">
              <c16:uniqueId val="{00000000-8408-462C-973F-EA62E320DBBD}"/>
            </c:ext>
          </c:extLst>
        </c:ser>
        <c:dLbls>
          <c:showLegendKey val="0"/>
          <c:showVal val="0"/>
          <c:showCatName val="0"/>
          <c:showSerName val="0"/>
          <c:showPercent val="0"/>
          <c:showBubbleSize val="0"/>
        </c:dLbls>
        <c:gapWidth val="150"/>
        <c:axId val="242118392"/>
        <c:axId val="242118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8408-462C-973F-EA62E320DBBD}"/>
            </c:ext>
          </c:extLst>
        </c:ser>
        <c:dLbls>
          <c:showLegendKey val="0"/>
          <c:showVal val="0"/>
          <c:showCatName val="0"/>
          <c:showSerName val="0"/>
          <c:showPercent val="0"/>
          <c:showBubbleSize val="0"/>
        </c:dLbls>
        <c:marker val="1"/>
        <c:smooth val="0"/>
        <c:axId val="242118392"/>
        <c:axId val="242118784"/>
      </c:lineChart>
      <c:dateAx>
        <c:axId val="242118392"/>
        <c:scaling>
          <c:orientation val="minMax"/>
        </c:scaling>
        <c:delete val="1"/>
        <c:axPos val="b"/>
        <c:numFmt formatCode="ge" sourceLinked="1"/>
        <c:majorTickMark val="none"/>
        <c:minorTickMark val="none"/>
        <c:tickLblPos val="none"/>
        <c:crossAx val="242118784"/>
        <c:crosses val="autoZero"/>
        <c:auto val="1"/>
        <c:lblOffset val="100"/>
        <c:baseTimeUnit val="years"/>
      </c:dateAx>
      <c:valAx>
        <c:axId val="24211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118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125.36</c:v>
                </c:pt>
                <c:pt idx="1">
                  <c:v>122.55</c:v>
                </c:pt>
                <c:pt idx="2">
                  <c:v>122.49</c:v>
                </c:pt>
                <c:pt idx="3">
                  <c:v>122.71</c:v>
                </c:pt>
                <c:pt idx="4">
                  <c:v>128.24</c:v>
                </c:pt>
              </c:numCache>
            </c:numRef>
          </c:val>
          <c:extLst>
            <c:ext xmlns:c16="http://schemas.microsoft.com/office/drawing/2014/chart" uri="{C3380CC4-5D6E-409C-BE32-E72D297353CC}">
              <c16:uniqueId val="{00000000-8CAB-46CC-9231-DA61458445AE}"/>
            </c:ext>
          </c:extLst>
        </c:ser>
        <c:dLbls>
          <c:showLegendKey val="0"/>
          <c:showVal val="0"/>
          <c:showCatName val="0"/>
          <c:showSerName val="0"/>
          <c:showPercent val="0"/>
          <c:showBubbleSize val="0"/>
        </c:dLbls>
        <c:gapWidth val="150"/>
        <c:axId val="242119960"/>
        <c:axId val="242120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8CAB-46CC-9231-DA61458445AE}"/>
            </c:ext>
          </c:extLst>
        </c:ser>
        <c:dLbls>
          <c:showLegendKey val="0"/>
          <c:showVal val="0"/>
          <c:showCatName val="0"/>
          <c:showSerName val="0"/>
          <c:showPercent val="0"/>
          <c:showBubbleSize val="0"/>
        </c:dLbls>
        <c:marker val="1"/>
        <c:smooth val="0"/>
        <c:axId val="242119960"/>
        <c:axId val="242120352"/>
      </c:lineChart>
      <c:dateAx>
        <c:axId val="242119960"/>
        <c:scaling>
          <c:orientation val="minMax"/>
        </c:scaling>
        <c:delete val="1"/>
        <c:axPos val="b"/>
        <c:numFmt formatCode="ge" sourceLinked="1"/>
        <c:majorTickMark val="none"/>
        <c:minorTickMark val="none"/>
        <c:tickLblPos val="none"/>
        <c:crossAx val="242120352"/>
        <c:crosses val="autoZero"/>
        <c:auto val="1"/>
        <c:lblOffset val="100"/>
        <c:baseTimeUnit val="years"/>
      </c:dateAx>
      <c:valAx>
        <c:axId val="24212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119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2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2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81" t="str">
        <f>データ!H6</f>
        <v>愛知県　丹羽広域事務組合（事業会計分）</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2"/>
      <c r="AE6" s="82"/>
      <c r="AF6" s="82"/>
      <c r="AG6" s="82"/>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72" t="s">
        <v>1</v>
      </c>
      <c r="C7" s="73"/>
      <c r="D7" s="73"/>
      <c r="E7" s="73"/>
      <c r="F7" s="73"/>
      <c r="G7" s="73"/>
      <c r="H7" s="73"/>
      <c r="I7" s="72" t="s">
        <v>2</v>
      </c>
      <c r="J7" s="73"/>
      <c r="K7" s="73"/>
      <c r="L7" s="73"/>
      <c r="M7" s="73"/>
      <c r="N7" s="73"/>
      <c r="O7" s="74"/>
      <c r="P7" s="75" t="s">
        <v>3</v>
      </c>
      <c r="Q7" s="75"/>
      <c r="R7" s="75"/>
      <c r="S7" s="75"/>
      <c r="T7" s="75"/>
      <c r="U7" s="75"/>
      <c r="V7" s="75"/>
      <c r="W7" s="75" t="s">
        <v>4</v>
      </c>
      <c r="X7" s="75"/>
      <c r="Y7" s="75"/>
      <c r="Z7" s="75"/>
      <c r="AA7" s="75"/>
      <c r="AB7" s="75"/>
      <c r="AC7" s="75"/>
      <c r="AD7" s="75" t="s">
        <v>5</v>
      </c>
      <c r="AE7" s="75"/>
      <c r="AF7" s="75"/>
      <c r="AG7" s="75"/>
      <c r="AH7" s="75"/>
      <c r="AI7" s="75"/>
      <c r="AJ7" s="75"/>
      <c r="AK7" s="4"/>
      <c r="AL7" s="75" t="s">
        <v>6</v>
      </c>
      <c r="AM7" s="75"/>
      <c r="AN7" s="75"/>
      <c r="AO7" s="75"/>
      <c r="AP7" s="75"/>
      <c r="AQ7" s="75"/>
      <c r="AR7" s="75"/>
      <c r="AS7" s="75"/>
      <c r="AT7" s="72" t="s">
        <v>7</v>
      </c>
      <c r="AU7" s="73"/>
      <c r="AV7" s="73"/>
      <c r="AW7" s="73"/>
      <c r="AX7" s="73"/>
      <c r="AY7" s="73"/>
      <c r="AZ7" s="73"/>
      <c r="BA7" s="73"/>
      <c r="BB7" s="75" t="s">
        <v>8</v>
      </c>
      <c r="BC7" s="75"/>
      <c r="BD7" s="75"/>
      <c r="BE7" s="75"/>
      <c r="BF7" s="75"/>
      <c r="BG7" s="75"/>
      <c r="BH7" s="75"/>
      <c r="BI7" s="75"/>
      <c r="BJ7" s="3"/>
      <c r="BK7" s="3"/>
      <c r="BL7" s="5" t="s">
        <v>9</v>
      </c>
      <c r="BM7" s="6"/>
      <c r="BN7" s="6"/>
      <c r="BO7" s="6"/>
      <c r="BP7" s="6"/>
      <c r="BQ7" s="6"/>
      <c r="BR7" s="6"/>
      <c r="BS7" s="6"/>
      <c r="BT7" s="6"/>
      <c r="BU7" s="6"/>
      <c r="BV7" s="6"/>
      <c r="BW7" s="6"/>
      <c r="BX7" s="6"/>
      <c r="BY7" s="7"/>
    </row>
    <row r="8" spans="1:78" ht="18.75" customHeight="1" x14ac:dyDescent="0.25">
      <c r="A8" s="2"/>
      <c r="B8" s="76" t="str">
        <f>データ!$I$6</f>
        <v>法適用</v>
      </c>
      <c r="C8" s="77"/>
      <c r="D8" s="77"/>
      <c r="E8" s="77"/>
      <c r="F8" s="77"/>
      <c r="G8" s="77"/>
      <c r="H8" s="77"/>
      <c r="I8" s="76" t="str">
        <f>データ!$J$6</f>
        <v>水道事業</v>
      </c>
      <c r="J8" s="77"/>
      <c r="K8" s="77"/>
      <c r="L8" s="77"/>
      <c r="M8" s="77"/>
      <c r="N8" s="77"/>
      <c r="O8" s="78"/>
      <c r="P8" s="79" t="str">
        <f>データ!$K$6</f>
        <v>末端給水事業</v>
      </c>
      <c r="Q8" s="79"/>
      <c r="R8" s="79"/>
      <c r="S8" s="79"/>
      <c r="T8" s="79"/>
      <c r="U8" s="79"/>
      <c r="V8" s="79"/>
      <c r="W8" s="79" t="str">
        <f>データ!$L$6</f>
        <v>A4</v>
      </c>
      <c r="X8" s="79"/>
      <c r="Y8" s="79"/>
      <c r="Z8" s="79"/>
      <c r="AA8" s="79"/>
      <c r="AB8" s="79"/>
      <c r="AC8" s="79"/>
      <c r="AD8" s="79" t="str">
        <f>データ!$M$6</f>
        <v>自治体職員 民間企業出身</v>
      </c>
      <c r="AE8" s="79"/>
      <c r="AF8" s="79"/>
      <c r="AG8" s="79"/>
      <c r="AH8" s="79"/>
      <c r="AI8" s="79"/>
      <c r="AJ8" s="79"/>
      <c r="AK8" s="4"/>
      <c r="AL8" s="67" t="str">
        <f>データ!$R$6</f>
        <v>-</v>
      </c>
      <c r="AM8" s="67"/>
      <c r="AN8" s="67"/>
      <c r="AO8" s="67"/>
      <c r="AP8" s="67"/>
      <c r="AQ8" s="67"/>
      <c r="AR8" s="67"/>
      <c r="AS8" s="67"/>
      <c r="AT8" s="63" t="str">
        <f>データ!$S$6</f>
        <v>-</v>
      </c>
      <c r="AU8" s="64"/>
      <c r="AV8" s="64"/>
      <c r="AW8" s="64"/>
      <c r="AX8" s="64"/>
      <c r="AY8" s="64"/>
      <c r="AZ8" s="64"/>
      <c r="BA8" s="64"/>
      <c r="BB8" s="66" t="str">
        <f>データ!$T$6</f>
        <v>-</v>
      </c>
      <c r="BC8" s="66"/>
      <c r="BD8" s="66"/>
      <c r="BE8" s="66"/>
      <c r="BF8" s="66"/>
      <c r="BG8" s="66"/>
      <c r="BH8" s="66"/>
      <c r="BI8" s="66"/>
      <c r="BJ8" s="3"/>
      <c r="BK8" s="3"/>
      <c r="BL8" s="70" t="s">
        <v>10</v>
      </c>
      <c r="BM8" s="71"/>
      <c r="BN8" s="8" t="s">
        <v>11</v>
      </c>
      <c r="BO8" s="9"/>
      <c r="BP8" s="9"/>
      <c r="BQ8" s="9"/>
      <c r="BR8" s="9"/>
      <c r="BS8" s="9"/>
      <c r="BT8" s="9"/>
      <c r="BU8" s="9"/>
      <c r="BV8" s="9"/>
      <c r="BW8" s="9"/>
      <c r="BX8" s="9"/>
      <c r="BY8" s="10"/>
    </row>
    <row r="9" spans="1:78" ht="18.75" customHeight="1" x14ac:dyDescent="0.25">
      <c r="A9" s="2"/>
      <c r="B9" s="72" t="s">
        <v>12</v>
      </c>
      <c r="C9" s="73"/>
      <c r="D9" s="73"/>
      <c r="E9" s="73"/>
      <c r="F9" s="73"/>
      <c r="G9" s="73"/>
      <c r="H9" s="73"/>
      <c r="I9" s="72" t="s">
        <v>13</v>
      </c>
      <c r="J9" s="73"/>
      <c r="K9" s="73"/>
      <c r="L9" s="73"/>
      <c r="M9" s="73"/>
      <c r="N9" s="73"/>
      <c r="O9" s="74"/>
      <c r="P9" s="75" t="s">
        <v>14</v>
      </c>
      <c r="Q9" s="75"/>
      <c r="R9" s="75"/>
      <c r="S9" s="75"/>
      <c r="T9" s="75"/>
      <c r="U9" s="75"/>
      <c r="V9" s="75"/>
      <c r="W9" s="75" t="s">
        <v>15</v>
      </c>
      <c r="X9" s="75"/>
      <c r="Y9" s="75"/>
      <c r="Z9" s="75"/>
      <c r="AA9" s="75"/>
      <c r="AB9" s="75"/>
      <c r="AC9" s="75"/>
      <c r="AD9" s="2"/>
      <c r="AE9" s="2"/>
      <c r="AF9" s="2"/>
      <c r="AG9" s="2"/>
      <c r="AH9" s="4"/>
      <c r="AI9" s="4"/>
      <c r="AJ9" s="4"/>
      <c r="AK9" s="4"/>
      <c r="AL9" s="75" t="s">
        <v>16</v>
      </c>
      <c r="AM9" s="75"/>
      <c r="AN9" s="75"/>
      <c r="AO9" s="75"/>
      <c r="AP9" s="75"/>
      <c r="AQ9" s="75"/>
      <c r="AR9" s="75"/>
      <c r="AS9" s="75"/>
      <c r="AT9" s="72" t="s">
        <v>17</v>
      </c>
      <c r="AU9" s="73"/>
      <c r="AV9" s="73"/>
      <c r="AW9" s="73"/>
      <c r="AX9" s="73"/>
      <c r="AY9" s="73"/>
      <c r="AZ9" s="73"/>
      <c r="BA9" s="73"/>
      <c r="BB9" s="75" t="s">
        <v>18</v>
      </c>
      <c r="BC9" s="75"/>
      <c r="BD9" s="75"/>
      <c r="BE9" s="75"/>
      <c r="BF9" s="75"/>
      <c r="BG9" s="75"/>
      <c r="BH9" s="75"/>
      <c r="BI9" s="75"/>
      <c r="BJ9" s="3"/>
      <c r="BK9" s="3"/>
      <c r="BL9" s="61" t="s">
        <v>19</v>
      </c>
      <c r="BM9" s="62"/>
      <c r="BN9" s="11" t="s">
        <v>20</v>
      </c>
      <c r="BO9" s="12"/>
      <c r="BP9" s="12"/>
      <c r="BQ9" s="12"/>
      <c r="BR9" s="12"/>
      <c r="BS9" s="12"/>
      <c r="BT9" s="12"/>
      <c r="BU9" s="12"/>
      <c r="BV9" s="12"/>
      <c r="BW9" s="12"/>
      <c r="BX9" s="12"/>
      <c r="BY9" s="13"/>
    </row>
    <row r="10" spans="1:78" ht="18.75" customHeight="1" x14ac:dyDescent="0.25">
      <c r="A10" s="2"/>
      <c r="B10" s="63" t="str">
        <f>データ!$N$6</f>
        <v>-</v>
      </c>
      <c r="C10" s="64"/>
      <c r="D10" s="64"/>
      <c r="E10" s="64"/>
      <c r="F10" s="64"/>
      <c r="G10" s="64"/>
      <c r="H10" s="64"/>
      <c r="I10" s="63">
        <f>データ!$O$6</f>
        <v>90.8</v>
      </c>
      <c r="J10" s="64"/>
      <c r="K10" s="64"/>
      <c r="L10" s="64"/>
      <c r="M10" s="64"/>
      <c r="N10" s="64"/>
      <c r="O10" s="65"/>
      <c r="P10" s="66">
        <f>データ!$P$6</f>
        <v>99.84</v>
      </c>
      <c r="Q10" s="66"/>
      <c r="R10" s="66"/>
      <c r="S10" s="66"/>
      <c r="T10" s="66"/>
      <c r="U10" s="66"/>
      <c r="V10" s="66"/>
      <c r="W10" s="67">
        <f>データ!$Q$6</f>
        <v>1944</v>
      </c>
      <c r="X10" s="67"/>
      <c r="Y10" s="67"/>
      <c r="Z10" s="67"/>
      <c r="AA10" s="67"/>
      <c r="AB10" s="67"/>
      <c r="AC10" s="67"/>
      <c r="AD10" s="2"/>
      <c r="AE10" s="2"/>
      <c r="AF10" s="2"/>
      <c r="AG10" s="2"/>
      <c r="AH10" s="4"/>
      <c r="AI10" s="4"/>
      <c r="AJ10" s="4"/>
      <c r="AK10" s="4"/>
      <c r="AL10" s="67">
        <f>データ!$U$6</f>
        <v>58761</v>
      </c>
      <c r="AM10" s="67"/>
      <c r="AN10" s="67"/>
      <c r="AO10" s="67"/>
      <c r="AP10" s="67"/>
      <c r="AQ10" s="67"/>
      <c r="AR10" s="67"/>
      <c r="AS10" s="67"/>
      <c r="AT10" s="63">
        <f>データ!$V$6</f>
        <v>24.8</v>
      </c>
      <c r="AU10" s="64"/>
      <c r="AV10" s="64"/>
      <c r="AW10" s="64"/>
      <c r="AX10" s="64"/>
      <c r="AY10" s="64"/>
      <c r="AZ10" s="64"/>
      <c r="BA10" s="64"/>
      <c r="BB10" s="66">
        <f>データ!$W$6</f>
        <v>2369.4</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23</v>
      </c>
      <c r="BM11" s="53"/>
      <c r="BN11" s="53"/>
      <c r="BO11" s="53"/>
      <c r="BP11" s="53"/>
      <c r="BQ11" s="53"/>
      <c r="BR11" s="53"/>
      <c r="BS11" s="53"/>
      <c r="BT11" s="53"/>
      <c r="BU11" s="53"/>
      <c r="BV11" s="53"/>
      <c r="BW11" s="53"/>
      <c r="BX11" s="53"/>
      <c r="BY11" s="53"/>
      <c r="BZ11" s="53"/>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5">
      <c r="A14" s="2"/>
      <c r="B14" s="55" t="s">
        <v>24</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4" t="s">
        <v>25</v>
      </c>
      <c r="BM14" s="45"/>
      <c r="BN14" s="45"/>
      <c r="BO14" s="45"/>
      <c r="BP14" s="45"/>
      <c r="BQ14" s="45"/>
      <c r="BR14" s="45"/>
      <c r="BS14" s="45"/>
      <c r="BT14" s="45"/>
      <c r="BU14" s="45"/>
      <c r="BV14" s="45"/>
      <c r="BW14" s="45"/>
      <c r="BX14" s="45"/>
      <c r="BY14" s="45"/>
      <c r="BZ14" s="46"/>
    </row>
    <row r="15" spans="1:78" ht="13.5" customHeight="1" x14ac:dyDescent="0.2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7"/>
      <c r="BM15" s="48"/>
      <c r="BN15" s="48"/>
      <c r="BO15" s="48"/>
      <c r="BP15" s="48"/>
      <c r="BQ15" s="48"/>
      <c r="BR15" s="48"/>
      <c r="BS15" s="48"/>
      <c r="BT15" s="48"/>
      <c r="BU15" s="48"/>
      <c r="BV15" s="48"/>
      <c r="BW15" s="48"/>
      <c r="BX15" s="48"/>
      <c r="BY15" s="48"/>
      <c r="BZ15" s="49"/>
    </row>
    <row r="16" spans="1:78" ht="13.5" customHeight="1" x14ac:dyDescent="0.2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105</v>
      </c>
      <c r="BM16" s="51"/>
      <c r="BN16" s="51"/>
      <c r="BO16" s="51"/>
      <c r="BP16" s="51"/>
      <c r="BQ16" s="51"/>
      <c r="BR16" s="51"/>
      <c r="BS16" s="51"/>
      <c r="BT16" s="51"/>
      <c r="BU16" s="51"/>
      <c r="BV16" s="51"/>
      <c r="BW16" s="51"/>
      <c r="BX16" s="51"/>
      <c r="BY16" s="51"/>
      <c r="BZ16" s="52"/>
    </row>
    <row r="17" spans="1:78" ht="13.5" customHeight="1" x14ac:dyDescent="0.2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2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2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2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2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2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2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2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2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2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2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2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2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2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2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2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2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2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2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2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2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2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2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2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2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2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2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2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2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2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2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1" t="s">
        <v>104</v>
      </c>
      <c r="BM47" s="92"/>
      <c r="BN47" s="92"/>
      <c r="BO47" s="92"/>
      <c r="BP47" s="92"/>
      <c r="BQ47" s="92"/>
      <c r="BR47" s="92"/>
      <c r="BS47" s="92"/>
      <c r="BT47" s="92"/>
      <c r="BU47" s="92"/>
      <c r="BV47" s="92"/>
      <c r="BW47" s="92"/>
      <c r="BX47" s="92"/>
      <c r="BY47" s="92"/>
      <c r="BZ47" s="93"/>
    </row>
    <row r="48" spans="1:78" ht="13.5" customHeight="1" x14ac:dyDescent="0.2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1"/>
      <c r="BM48" s="92"/>
      <c r="BN48" s="92"/>
      <c r="BO48" s="92"/>
      <c r="BP48" s="92"/>
      <c r="BQ48" s="92"/>
      <c r="BR48" s="92"/>
      <c r="BS48" s="92"/>
      <c r="BT48" s="92"/>
      <c r="BU48" s="92"/>
      <c r="BV48" s="92"/>
      <c r="BW48" s="92"/>
      <c r="BX48" s="92"/>
      <c r="BY48" s="92"/>
      <c r="BZ48" s="93"/>
    </row>
    <row r="49" spans="1:78" ht="13.5" customHeight="1" x14ac:dyDescent="0.2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1"/>
      <c r="BM49" s="92"/>
      <c r="BN49" s="92"/>
      <c r="BO49" s="92"/>
      <c r="BP49" s="92"/>
      <c r="BQ49" s="92"/>
      <c r="BR49" s="92"/>
      <c r="BS49" s="92"/>
      <c r="BT49" s="92"/>
      <c r="BU49" s="92"/>
      <c r="BV49" s="92"/>
      <c r="BW49" s="92"/>
      <c r="BX49" s="92"/>
      <c r="BY49" s="92"/>
      <c r="BZ49" s="93"/>
    </row>
    <row r="50" spans="1:78" ht="13.5" customHeight="1" x14ac:dyDescent="0.2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1"/>
      <c r="BM50" s="92"/>
      <c r="BN50" s="92"/>
      <c r="BO50" s="92"/>
      <c r="BP50" s="92"/>
      <c r="BQ50" s="92"/>
      <c r="BR50" s="92"/>
      <c r="BS50" s="92"/>
      <c r="BT50" s="92"/>
      <c r="BU50" s="92"/>
      <c r="BV50" s="92"/>
      <c r="BW50" s="92"/>
      <c r="BX50" s="92"/>
      <c r="BY50" s="92"/>
      <c r="BZ50" s="93"/>
    </row>
    <row r="51" spans="1:78" ht="13.5" customHeight="1" x14ac:dyDescent="0.2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1"/>
      <c r="BM51" s="92"/>
      <c r="BN51" s="92"/>
      <c r="BO51" s="92"/>
      <c r="BP51" s="92"/>
      <c r="BQ51" s="92"/>
      <c r="BR51" s="92"/>
      <c r="BS51" s="92"/>
      <c r="BT51" s="92"/>
      <c r="BU51" s="92"/>
      <c r="BV51" s="92"/>
      <c r="BW51" s="92"/>
      <c r="BX51" s="92"/>
      <c r="BY51" s="92"/>
      <c r="BZ51" s="93"/>
    </row>
    <row r="52" spans="1:78" ht="13.5" customHeight="1" x14ac:dyDescent="0.2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1"/>
      <c r="BM52" s="92"/>
      <c r="BN52" s="92"/>
      <c r="BO52" s="92"/>
      <c r="BP52" s="92"/>
      <c r="BQ52" s="92"/>
      <c r="BR52" s="92"/>
      <c r="BS52" s="92"/>
      <c r="BT52" s="92"/>
      <c r="BU52" s="92"/>
      <c r="BV52" s="92"/>
      <c r="BW52" s="92"/>
      <c r="BX52" s="92"/>
      <c r="BY52" s="92"/>
      <c r="BZ52" s="93"/>
    </row>
    <row r="53" spans="1:78" ht="13.5" customHeight="1" x14ac:dyDescent="0.2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1"/>
      <c r="BM53" s="92"/>
      <c r="BN53" s="92"/>
      <c r="BO53" s="92"/>
      <c r="BP53" s="92"/>
      <c r="BQ53" s="92"/>
      <c r="BR53" s="92"/>
      <c r="BS53" s="92"/>
      <c r="BT53" s="92"/>
      <c r="BU53" s="92"/>
      <c r="BV53" s="92"/>
      <c r="BW53" s="92"/>
      <c r="BX53" s="92"/>
      <c r="BY53" s="92"/>
      <c r="BZ53" s="93"/>
    </row>
    <row r="54" spans="1:78" ht="13.5" customHeight="1" x14ac:dyDescent="0.2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1"/>
      <c r="BM54" s="92"/>
      <c r="BN54" s="92"/>
      <c r="BO54" s="92"/>
      <c r="BP54" s="92"/>
      <c r="BQ54" s="92"/>
      <c r="BR54" s="92"/>
      <c r="BS54" s="92"/>
      <c r="BT54" s="92"/>
      <c r="BU54" s="92"/>
      <c r="BV54" s="92"/>
      <c r="BW54" s="92"/>
      <c r="BX54" s="92"/>
      <c r="BY54" s="92"/>
      <c r="BZ54" s="93"/>
    </row>
    <row r="55" spans="1:78" ht="13.5" customHeight="1" x14ac:dyDescent="0.2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1"/>
      <c r="BM55" s="92"/>
      <c r="BN55" s="92"/>
      <c r="BO55" s="92"/>
      <c r="BP55" s="92"/>
      <c r="BQ55" s="92"/>
      <c r="BR55" s="92"/>
      <c r="BS55" s="92"/>
      <c r="BT55" s="92"/>
      <c r="BU55" s="92"/>
      <c r="BV55" s="92"/>
      <c r="BW55" s="92"/>
      <c r="BX55" s="92"/>
      <c r="BY55" s="92"/>
      <c r="BZ55" s="93"/>
    </row>
    <row r="56" spans="1:78" ht="13.5" customHeight="1" x14ac:dyDescent="0.2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1"/>
      <c r="BM56" s="92"/>
      <c r="BN56" s="92"/>
      <c r="BO56" s="92"/>
      <c r="BP56" s="92"/>
      <c r="BQ56" s="92"/>
      <c r="BR56" s="92"/>
      <c r="BS56" s="92"/>
      <c r="BT56" s="92"/>
      <c r="BU56" s="92"/>
      <c r="BV56" s="92"/>
      <c r="BW56" s="92"/>
      <c r="BX56" s="92"/>
      <c r="BY56" s="92"/>
      <c r="BZ56" s="93"/>
    </row>
    <row r="57" spans="1:78" ht="13.5" customHeight="1" x14ac:dyDescent="0.2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1"/>
      <c r="BM57" s="92"/>
      <c r="BN57" s="92"/>
      <c r="BO57" s="92"/>
      <c r="BP57" s="92"/>
      <c r="BQ57" s="92"/>
      <c r="BR57" s="92"/>
      <c r="BS57" s="92"/>
      <c r="BT57" s="92"/>
      <c r="BU57" s="92"/>
      <c r="BV57" s="92"/>
      <c r="BW57" s="92"/>
      <c r="BX57" s="92"/>
      <c r="BY57" s="92"/>
      <c r="BZ57" s="93"/>
    </row>
    <row r="58" spans="1:78" ht="13.5" customHeight="1" x14ac:dyDescent="0.2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1"/>
      <c r="BM58" s="92"/>
      <c r="BN58" s="92"/>
      <c r="BO58" s="92"/>
      <c r="BP58" s="92"/>
      <c r="BQ58" s="92"/>
      <c r="BR58" s="92"/>
      <c r="BS58" s="92"/>
      <c r="BT58" s="92"/>
      <c r="BU58" s="92"/>
      <c r="BV58" s="92"/>
      <c r="BW58" s="92"/>
      <c r="BX58" s="92"/>
      <c r="BY58" s="92"/>
      <c r="BZ58" s="93"/>
    </row>
    <row r="59" spans="1:78" ht="13.5" customHeight="1" x14ac:dyDescent="0.2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1"/>
      <c r="BM59" s="92"/>
      <c r="BN59" s="92"/>
      <c r="BO59" s="92"/>
      <c r="BP59" s="92"/>
      <c r="BQ59" s="92"/>
      <c r="BR59" s="92"/>
      <c r="BS59" s="92"/>
      <c r="BT59" s="92"/>
      <c r="BU59" s="92"/>
      <c r="BV59" s="92"/>
      <c r="BW59" s="92"/>
      <c r="BX59" s="92"/>
      <c r="BY59" s="92"/>
      <c r="BZ59" s="93"/>
    </row>
    <row r="60" spans="1:78" ht="13.5" customHeight="1" x14ac:dyDescent="0.25">
      <c r="A60" s="2"/>
      <c r="B60" s="58" t="s">
        <v>27</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91"/>
      <c r="BM60" s="92"/>
      <c r="BN60" s="92"/>
      <c r="BO60" s="92"/>
      <c r="BP60" s="92"/>
      <c r="BQ60" s="92"/>
      <c r="BR60" s="92"/>
      <c r="BS60" s="92"/>
      <c r="BT60" s="92"/>
      <c r="BU60" s="92"/>
      <c r="BV60" s="92"/>
      <c r="BW60" s="92"/>
      <c r="BX60" s="92"/>
      <c r="BY60" s="92"/>
      <c r="BZ60" s="93"/>
    </row>
    <row r="61" spans="1:78" ht="13.5" customHeight="1" x14ac:dyDescent="0.2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91"/>
      <c r="BM61" s="92"/>
      <c r="BN61" s="92"/>
      <c r="BO61" s="92"/>
      <c r="BP61" s="92"/>
      <c r="BQ61" s="92"/>
      <c r="BR61" s="92"/>
      <c r="BS61" s="92"/>
      <c r="BT61" s="92"/>
      <c r="BU61" s="92"/>
      <c r="BV61" s="92"/>
      <c r="BW61" s="92"/>
      <c r="BX61" s="92"/>
      <c r="BY61" s="92"/>
      <c r="BZ61" s="93"/>
    </row>
    <row r="62" spans="1:78" ht="13.5" customHeight="1" x14ac:dyDescent="0.2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1"/>
      <c r="BM62" s="92"/>
      <c r="BN62" s="92"/>
      <c r="BO62" s="92"/>
      <c r="BP62" s="92"/>
      <c r="BQ62" s="92"/>
      <c r="BR62" s="92"/>
      <c r="BS62" s="92"/>
      <c r="BT62" s="92"/>
      <c r="BU62" s="92"/>
      <c r="BV62" s="92"/>
      <c r="BW62" s="92"/>
      <c r="BX62" s="92"/>
      <c r="BY62" s="92"/>
      <c r="BZ62" s="93"/>
    </row>
    <row r="63" spans="1:78" ht="13.5" customHeight="1" x14ac:dyDescent="0.2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1"/>
      <c r="BM63" s="92"/>
      <c r="BN63" s="92"/>
      <c r="BO63" s="92"/>
      <c r="BP63" s="92"/>
      <c r="BQ63" s="92"/>
      <c r="BR63" s="92"/>
      <c r="BS63" s="92"/>
      <c r="BT63" s="92"/>
      <c r="BU63" s="92"/>
      <c r="BV63" s="92"/>
      <c r="BW63" s="92"/>
      <c r="BX63" s="92"/>
      <c r="BY63" s="92"/>
      <c r="BZ63" s="93"/>
    </row>
    <row r="64" spans="1:78" ht="13.5" customHeight="1" x14ac:dyDescent="0.2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2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2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91" t="s">
        <v>106</v>
      </c>
      <c r="BM66" s="92"/>
      <c r="BN66" s="92"/>
      <c r="BO66" s="92"/>
      <c r="BP66" s="92"/>
      <c r="BQ66" s="92"/>
      <c r="BR66" s="92"/>
      <c r="BS66" s="92"/>
      <c r="BT66" s="92"/>
      <c r="BU66" s="92"/>
      <c r="BV66" s="92"/>
      <c r="BW66" s="92"/>
      <c r="BX66" s="92"/>
      <c r="BY66" s="92"/>
      <c r="BZ66" s="93"/>
    </row>
    <row r="67" spans="1:78" ht="13.5" customHeight="1" x14ac:dyDescent="0.2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91"/>
      <c r="BM67" s="92"/>
      <c r="BN67" s="92"/>
      <c r="BO67" s="92"/>
      <c r="BP67" s="92"/>
      <c r="BQ67" s="92"/>
      <c r="BR67" s="92"/>
      <c r="BS67" s="92"/>
      <c r="BT67" s="92"/>
      <c r="BU67" s="92"/>
      <c r="BV67" s="92"/>
      <c r="BW67" s="92"/>
      <c r="BX67" s="92"/>
      <c r="BY67" s="92"/>
      <c r="BZ67" s="93"/>
    </row>
    <row r="68" spans="1:78" ht="13.5" customHeight="1" x14ac:dyDescent="0.2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91"/>
      <c r="BM68" s="92"/>
      <c r="BN68" s="92"/>
      <c r="BO68" s="92"/>
      <c r="BP68" s="92"/>
      <c r="BQ68" s="92"/>
      <c r="BR68" s="92"/>
      <c r="BS68" s="92"/>
      <c r="BT68" s="92"/>
      <c r="BU68" s="92"/>
      <c r="BV68" s="92"/>
      <c r="BW68" s="92"/>
      <c r="BX68" s="92"/>
      <c r="BY68" s="92"/>
      <c r="BZ68" s="93"/>
    </row>
    <row r="69" spans="1:78" ht="13.5" customHeight="1" x14ac:dyDescent="0.2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91"/>
      <c r="BM69" s="92"/>
      <c r="BN69" s="92"/>
      <c r="BO69" s="92"/>
      <c r="BP69" s="92"/>
      <c r="BQ69" s="92"/>
      <c r="BR69" s="92"/>
      <c r="BS69" s="92"/>
      <c r="BT69" s="92"/>
      <c r="BU69" s="92"/>
      <c r="BV69" s="92"/>
      <c r="BW69" s="92"/>
      <c r="BX69" s="92"/>
      <c r="BY69" s="92"/>
      <c r="BZ69" s="93"/>
    </row>
    <row r="70" spans="1:78" ht="13.5" customHeight="1" x14ac:dyDescent="0.2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91"/>
      <c r="BM70" s="92"/>
      <c r="BN70" s="92"/>
      <c r="BO70" s="92"/>
      <c r="BP70" s="92"/>
      <c r="BQ70" s="92"/>
      <c r="BR70" s="92"/>
      <c r="BS70" s="92"/>
      <c r="BT70" s="92"/>
      <c r="BU70" s="92"/>
      <c r="BV70" s="92"/>
      <c r="BW70" s="92"/>
      <c r="BX70" s="92"/>
      <c r="BY70" s="92"/>
      <c r="BZ70" s="93"/>
    </row>
    <row r="71" spans="1:78" ht="13.5" customHeight="1" x14ac:dyDescent="0.2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91"/>
      <c r="BM71" s="92"/>
      <c r="BN71" s="92"/>
      <c r="BO71" s="92"/>
      <c r="BP71" s="92"/>
      <c r="BQ71" s="92"/>
      <c r="BR71" s="92"/>
      <c r="BS71" s="92"/>
      <c r="BT71" s="92"/>
      <c r="BU71" s="92"/>
      <c r="BV71" s="92"/>
      <c r="BW71" s="92"/>
      <c r="BX71" s="92"/>
      <c r="BY71" s="92"/>
      <c r="BZ71" s="93"/>
    </row>
    <row r="72" spans="1:78" ht="13.5" customHeight="1" x14ac:dyDescent="0.2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91"/>
      <c r="BM72" s="92"/>
      <c r="BN72" s="92"/>
      <c r="BO72" s="92"/>
      <c r="BP72" s="92"/>
      <c r="BQ72" s="92"/>
      <c r="BR72" s="92"/>
      <c r="BS72" s="92"/>
      <c r="BT72" s="92"/>
      <c r="BU72" s="92"/>
      <c r="BV72" s="92"/>
      <c r="BW72" s="92"/>
      <c r="BX72" s="92"/>
      <c r="BY72" s="92"/>
      <c r="BZ72" s="93"/>
    </row>
    <row r="73" spans="1:78" ht="13.5" customHeight="1" x14ac:dyDescent="0.2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91"/>
      <c r="BM73" s="92"/>
      <c r="BN73" s="92"/>
      <c r="BO73" s="92"/>
      <c r="BP73" s="92"/>
      <c r="BQ73" s="92"/>
      <c r="BR73" s="92"/>
      <c r="BS73" s="92"/>
      <c r="BT73" s="92"/>
      <c r="BU73" s="92"/>
      <c r="BV73" s="92"/>
      <c r="BW73" s="92"/>
      <c r="BX73" s="92"/>
      <c r="BY73" s="92"/>
      <c r="BZ73" s="93"/>
    </row>
    <row r="74" spans="1:78" ht="13.5" customHeight="1" x14ac:dyDescent="0.2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91"/>
      <c r="BM74" s="92"/>
      <c r="BN74" s="92"/>
      <c r="BO74" s="92"/>
      <c r="BP74" s="92"/>
      <c r="BQ74" s="92"/>
      <c r="BR74" s="92"/>
      <c r="BS74" s="92"/>
      <c r="BT74" s="92"/>
      <c r="BU74" s="92"/>
      <c r="BV74" s="92"/>
      <c r="BW74" s="92"/>
      <c r="BX74" s="92"/>
      <c r="BY74" s="92"/>
      <c r="BZ74" s="93"/>
    </row>
    <row r="75" spans="1:78" ht="13.5" customHeight="1" x14ac:dyDescent="0.2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91"/>
      <c r="BM75" s="92"/>
      <c r="BN75" s="92"/>
      <c r="BO75" s="92"/>
      <c r="BP75" s="92"/>
      <c r="BQ75" s="92"/>
      <c r="BR75" s="92"/>
      <c r="BS75" s="92"/>
      <c r="BT75" s="92"/>
      <c r="BU75" s="92"/>
      <c r="BV75" s="92"/>
      <c r="BW75" s="92"/>
      <c r="BX75" s="92"/>
      <c r="BY75" s="92"/>
      <c r="BZ75" s="93"/>
    </row>
    <row r="76" spans="1:78" ht="13.5" customHeight="1" x14ac:dyDescent="0.2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91"/>
      <c r="BM76" s="92"/>
      <c r="BN76" s="92"/>
      <c r="BO76" s="92"/>
      <c r="BP76" s="92"/>
      <c r="BQ76" s="92"/>
      <c r="BR76" s="92"/>
      <c r="BS76" s="92"/>
      <c r="BT76" s="92"/>
      <c r="BU76" s="92"/>
      <c r="BV76" s="92"/>
      <c r="BW76" s="92"/>
      <c r="BX76" s="92"/>
      <c r="BY76" s="92"/>
      <c r="BZ76" s="93"/>
    </row>
    <row r="77" spans="1:78" ht="13.5" customHeight="1" x14ac:dyDescent="0.2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91"/>
      <c r="BM77" s="92"/>
      <c r="BN77" s="92"/>
      <c r="BO77" s="92"/>
      <c r="BP77" s="92"/>
      <c r="BQ77" s="92"/>
      <c r="BR77" s="92"/>
      <c r="BS77" s="92"/>
      <c r="BT77" s="92"/>
      <c r="BU77" s="92"/>
      <c r="BV77" s="92"/>
      <c r="BW77" s="92"/>
      <c r="BX77" s="92"/>
      <c r="BY77" s="92"/>
      <c r="BZ77" s="93"/>
    </row>
    <row r="78" spans="1:78" ht="13.5" customHeight="1" x14ac:dyDescent="0.2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91"/>
      <c r="BM78" s="92"/>
      <c r="BN78" s="92"/>
      <c r="BO78" s="92"/>
      <c r="BP78" s="92"/>
      <c r="BQ78" s="92"/>
      <c r="BR78" s="92"/>
      <c r="BS78" s="92"/>
      <c r="BT78" s="92"/>
      <c r="BU78" s="92"/>
      <c r="BV78" s="92"/>
      <c r="BW78" s="92"/>
      <c r="BX78" s="92"/>
      <c r="BY78" s="92"/>
      <c r="BZ78" s="93"/>
    </row>
    <row r="79" spans="1:78" ht="13.5" customHeight="1" x14ac:dyDescent="0.2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91"/>
      <c r="BM79" s="92"/>
      <c r="BN79" s="92"/>
      <c r="BO79" s="92"/>
      <c r="BP79" s="92"/>
      <c r="BQ79" s="92"/>
      <c r="BR79" s="92"/>
      <c r="BS79" s="92"/>
      <c r="BT79" s="92"/>
      <c r="BU79" s="92"/>
      <c r="BV79" s="92"/>
      <c r="BW79" s="92"/>
      <c r="BX79" s="92"/>
      <c r="BY79" s="92"/>
      <c r="BZ79" s="93"/>
    </row>
    <row r="80" spans="1:78" ht="13.5" customHeight="1" x14ac:dyDescent="0.2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91"/>
      <c r="BM80" s="92"/>
      <c r="BN80" s="92"/>
      <c r="BO80" s="92"/>
      <c r="BP80" s="92"/>
      <c r="BQ80" s="92"/>
      <c r="BR80" s="92"/>
      <c r="BS80" s="92"/>
      <c r="BT80" s="92"/>
      <c r="BU80" s="92"/>
      <c r="BV80" s="92"/>
      <c r="BW80" s="92"/>
      <c r="BX80" s="92"/>
      <c r="BY80" s="92"/>
      <c r="BZ80" s="93"/>
    </row>
    <row r="81" spans="1:78" ht="13.5" customHeight="1" x14ac:dyDescent="0.2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91"/>
      <c r="BM81" s="92"/>
      <c r="BN81" s="92"/>
      <c r="BO81" s="92"/>
      <c r="BP81" s="92"/>
      <c r="BQ81" s="92"/>
      <c r="BR81" s="92"/>
      <c r="BS81" s="92"/>
      <c r="BT81" s="92"/>
      <c r="BU81" s="92"/>
      <c r="BV81" s="92"/>
      <c r="BW81" s="92"/>
      <c r="BX81" s="92"/>
      <c r="BY81" s="92"/>
      <c r="BZ81" s="93"/>
    </row>
    <row r="82" spans="1:78" ht="13.5" customHeight="1" x14ac:dyDescent="0.2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4"/>
      <c r="BM82" s="95"/>
      <c r="BN82" s="95"/>
      <c r="BO82" s="95"/>
      <c r="BP82" s="95"/>
      <c r="BQ82" s="95"/>
      <c r="BR82" s="95"/>
      <c r="BS82" s="95"/>
      <c r="BT82" s="95"/>
      <c r="BU82" s="95"/>
      <c r="BV82" s="95"/>
      <c r="BW82" s="95"/>
      <c r="BX82" s="95"/>
      <c r="BY82" s="95"/>
      <c r="BZ82" s="96"/>
    </row>
    <row r="83" spans="1:78" x14ac:dyDescent="0.25">
      <c r="C83" s="26"/>
    </row>
    <row r="84" spans="1:78" hidden="1" x14ac:dyDescent="0.2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SmYbxdTIyXZTs3TxjE3lSVDWLS3whhODRem7SK8zZYxcSJazci6rXy434ms6UMbNKaIGNhjjfwzQLN3iyxIp+w==" saltValue="NQzC+Q6XVpZsMcCwbAINh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3" x14ac:dyDescent="0.25"/>
  <cols>
    <col min="2" max="144" width="11.84375" customWidth="1"/>
  </cols>
  <sheetData>
    <row r="1" spans="1:144" x14ac:dyDescent="0.2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5">
      <c r="A3" s="29" t="s">
        <v>43</v>
      </c>
      <c r="B3" s="30" t="s">
        <v>44</v>
      </c>
      <c r="C3" s="30" t="s">
        <v>45</v>
      </c>
      <c r="D3" s="30" t="s">
        <v>46</v>
      </c>
      <c r="E3" s="30" t="s">
        <v>47</v>
      </c>
      <c r="F3" s="30" t="s">
        <v>48</v>
      </c>
      <c r="G3" s="30" t="s">
        <v>49</v>
      </c>
      <c r="H3" s="84" t="s">
        <v>50</v>
      </c>
      <c r="I3" s="85"/>
      <c r="J3" s="85"/>
      <c r="K3" s="85"/>
      <c r="L3" s="85"/>
      <c r="M3" s="85"/>
      <c r="N3" s="85"/>
      <c r="O3" s="85"/>
      <c r="P3" s="85"/>
      <c r="Q3" s="85"/>
      <c r="R3" s="85"/>
      <c r="S3" s="85"/>
      <c r="T3" s="85"/>
      <c r="U3" s="85"/>
      <c r="V3" s="85"/>
      <c r="W3" s="86"/>
      <c r="X3" s="90" t="s">
        <v>51</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27</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25">
      <c r="A4" s="29" t="s">
        <v>52</v>
      </c>
      <c r="B4" s="31"/>
      <c r="C4" s="31"/>
      <c r="D4" s="31"/>
      <c r="E4" s="31"/>
      <c r="F4" s="31"/>
      <c r="G4" s="31"/>
      <c r="H4" s="87"/>
      <c r="I4" s="88"/>
      <c r="J4" s="88"/>
      <c r="K4" s="88"/>
      <c r="L4" s="88"/>
      <c r="M4" s="88"/>
      <c r="N4" s="88"/>
      <c r="O4" s="88"/>
      <c r="P4" s="88"/>
      <c r="Q4" s="88"/>
      <c r="R4" s="88"/>
      <c r="S4" s="88"/>
      <c r="T4" s="88"/>
      <c r="U4" s="88"/>
      <c r="V4" s="88"/>
      <c r="W4" s="89"/>
      <c r="X4" s="83" t="s">
        <v>53</v>
      </c>
      <c r="Y4" s="83"/>
      <c r="Z4" s="83"/>
      <c r="AA4" s="83"/>
      <c r="AB4" s="83"/>
      <c r="AC4" s="83"/>
      <c r="AD4" s="83"/>
      <c r="AE4" s="83"/>
      <c r="AF4" s="83"/>
      <c r="AG4" s="83"/>
      <c r="AH4" s="83"/>
      <c r="AI4" s="83" t="s">
        <v>54</v>
      </c>
      <c r="AJ4" s="83"/>
      <c r="AK4" s="83"/>
      <c r="AL4" s="83"/>
      <c r="AM4" s="83"/>
      <c r="AN4" s="83"/>
      <c r="AO4" s="83"/>
      <c r="AP4" s="83"/>
      <c r="AQ4" s="83"/>
      <c r="AR4" s="83"/>
      <c r="AS4" s="83"/>
      <c r="AT4" s="83" t="s">
        <v>55</v>
      </c>
      <c r="AU4" s="83"/>
      <c r="AV4" s="83"/>
      <c r="AW4" s="83"/>
      <c r="AX4" s="83"/>
      <c r="AY4" s="83"/>
      <c r="AZ4" s="83"/>
      <c r="BA4" s="83"/>
      <c r="BB4" s="83"/>
      <c r="BC4" s="83"/>
      <c r="BD4" s="83"/>
      <c r="BE4" s="83" t="s">
        <v>56</v>
      </c>
      <c r="BF4" s="83"/>
      <c r="BG4" s="83"/>
      <c r="BH4" s="83"/>
      <c r="BI4" s="83"/>
      <c r="BJ4" s="83"/>
      <c r="BK4" s="83"/>
      <c r="BL4" s="83"/>
      <c r="BM4" s="83"/>
      <c r="BN4" s="83"/>
      <c r="BO4" s="83"/>
      <c r="BP4" s="83" t="s">
        <v>57</v>
      </c>
      <c r="BQ4" s="83"/>
      <c r="BR4" s="83"/>
      <c r="BS4" s="83"/>
      <c r="BT4" s="83"/>
      <c r="BU4" s="83"/>
      <c r="BV4" s="83"/>
      <c r="BW4" s="83"/>
      <c r="BX4" s="83"/>
      <c r="BY4" s="83"/>
      <c r="BZ4" s="83"/>
      <c r="CA4" s="83" t="s">
        <v>58</v>
      </c>
      <c r="CB4" s="83"/>
      <c r="CC4" s="83"/>
      <c r="CD4" s="83"/>
      <c r="CE4" s="83"/>
      <c r="CF4" s="83"/>
      <c r="CG4" s="83"/>
      <c r="CH4" s="83"/>
      <c r="CI4" s="83"/>
      <c r="CJ4" s="83"/>
      <c r="CK4" s="83"/>
      <c r="CL4" s="83" t="s">
        <v>59</v>
      </c>
      <c r="CM4" s="83"/>
      <c r="CN4" s="83"/>
      <c r="CO4" s="83"/>
      <c r="CP4" s="83"/>
      <c r="CQ4" s="83"/>
      <c r="CR4" s="83"/>
      <c r="CS4" s="83"/>
      <c r="CT4" s="83"/>
      <c r="CU4" s="83"/>
      <c r="CV4" s="83"/>
      <c r="CW4" s="83" t="s">
        <v>60</v>
      </c>
      <c r="CX4" s="83"/>
      <c r="CY4" s="83"/>
      <c r="CZ4" s="83"/>
      <c r="DA4" s="83"/>
      <c r="DB4" s="83"/>
      <c r="DC4" s="83"/>
      <c r="DD4" s="83"/>
      <c r="DE4" s="83"/>
      <c r="DF4" s="83"/>
      <c r="DG4" s="83"/>
      <c r="DH4" s="83" t="s">
        <v>61</v>
      </c>
      <c r="DI4" s="83"/>
      <c r="DJ4" s="83"/>
      <c r="DK4" s="83"/>
      <c r="DL4" s="83"/>
      <c r="DM4" s="83"/>
      <c r="DN4" s="83"/>
      <c r="DO4" s="83"/>
      <c r="DP4" s="83"/>
      <c r="DQ4" s="83"/>
      <c r="DR4" s="83"/>
      <c r="DS4" s="83" t="s">
        <v>62</v>
      </c>
      <c r="DT4" s="83"/>
      <c r="DU4" s="83"/>
      <c r="DV4" s="83"/>
      <c r="DW4" s="83"/>
      <c r="DX4" s="83"/>
      <c r="DY4" s="83"/>
      <c r="DZ4" s="83"/>
      <c r="EA4" s="83"/>
      <c r="EB4" s="83"/>
      <c r="EC4" s="83"/>
      <c r="ED4" s="83" t="s">
        <v>63</v>
      </c>
      <c r="EE4" s="83"/>
      <c r="EF4" s="83"/>
      <c r="EG4" s="83"/>
      <c r="EH4" s="83"/>
      <c r="EI4" s="83"/>
      <c r="EJ4" s="83"/>
      <c r="EK4" s="83"/>
      <c r="EL4" s="83"/>
      <c r="EM4" s="83"/>
      <c r="EN4" s="83"/>
    </row>
    <row r="5" spans="1:144" x14ac:dyDescent="0.2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25">
      <c r="A6" s="29" t="s">
        <v>91</v>
      </c>
      <c r="B6" s="34">
        <f>B7</f>
        <v>2018</v>
      </c>
      <c r="C6" s="34">
        <f t="shared" ref="C6:W6" si="3">C7</f>
        <v>238732</v>
      </c>
      <c r="D6" s="34">
        <f t="shared" si="3"/>
        <v>46</v>
      </c>
      <c r="E6" s="34">
        <f t="shared" si="3"/>
        <v>1</v>
      </c>
      <c r="F6" s="34">
        <f t="shared" si="3"/>
        <v>0</v>
      </c>
      <c r="G6" s="34">
        <f t="shared" si="3"/>
        <v>1</v>
      </c>
      <c r="H6" s="34" t="str">
        <f t="shared" si="3"/>
        <v>愛知県　丹羽広域事務組合（事業会計分）</v>
      </c>
      <c r="I6" s="34" t="str">
        <f t="shared" si="3"/>
        <v>法適用</v>
      </c>
      <c r="J6" s="34" t="str">
        <f t="shared" si="3"/>
        <v>水道事業</v>
      </c>
      <c r="K6" s="34" t="str">
        <f t="shared" si="3"/>
        <v>末端給水事業</v>
      </c>
      <c r="L6" s="34" t="str">
        <f t="shared" si="3"/>
        <v>A4</v>
      </c>
      <c r="M6" s="34" t="str">
        <f t="shared" si="3"/>
        <v>自治体職員 民間企業出身</v>
      </c>
      <c r="N6" s="35" t="str">
        <f t="shared" si="3"/>
        <v>-</v>
      </c>
      <c r="O6" s="35">
        <f t="shared" si="3"/>
        <v>90.8</v>
      </c>
      <c r="P6" s="35">
        <f t="shared" si="3"/>
        <v>99.84</v>
      </c>
      <c r="Q6" s="35">
        <f t="shared" si="3"/>
        <v>1944</v>
      </c>
      <c r="R6" s="35" t="str">
        <f t="shared" si="3"/>
        <v>-</v>
      </c>
      <c r="S6" s="35" t="str">
        <f t="shared" si="3"/>
        <v>-</v>
      </c>
      <c r="T6" s="35" t="str">
        <f t="shared" si="3"/>
        <v>-</v>
      </c>
      <c r="U6" s="35">
        <f t="shared" si="3"/>
        <v>58761</v>
      </c>
      <c r="V6" s="35">
        <f t="shared" si="3"/>
        <v>24.8</v>
      </c>
      <c r="W6" s="35">
        <f t="shared" si="3"/>
        <v>2369.4</v>
      </c>
      <c r="X6" s="36">
        <f>IF(X7="",NA(),X7)</f>
        <v>109.08</v>
      </c>
      <c r="Y6" s="36">
        <f t="shared" ref="Y6:AG6" si="4">IF(Y7="",NA(),Y7)</f>
        <v>110.8</v>
      </c>
      <c r="Z6" s="36">
        <f t="shared" si="4"/>
        <v>110.5</v>
      </c>
      <c r="AA6" s="36">
        <f t="shared" si="4"/>
        <v>109.9</v>
      </c>
      <c r="AB6" s="36">
        <f t="shared" si="4"/>
        <v>105.62</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784.62</v>
      </c>
      <c r="AU6" s="36">
        <f t="shared" ref="AU6:BC6" si="6">IF(AU7="",NA(),AU7)</f>
        <v>847.99</v>
      </c>
      <c r="AV6" s="36">
        <f t="shared" si="6"/>
        <v>772.08</v>
      </c>
      <c r="AW6" s="36">
        <f t="shared" si="6"/>
        <v>607</v>
      </c>
      <c r="AX6" s="36">
        <f t="shared" si="6"/>
        <v>916.75</v>
      </c>
      <c r="AY6" s="36">
        <f t="shared" si="6"/>
        <v>335.95</v>
      </c>
      <c r="AZ6" s="36">
        <f t="shared" si="6"/>
        <v>346.59</v>
      </c>
      <c r="BA6" s="36">
        <f t="shared" si="6"/>
        <v>357.82</v>
      </c>
      <c r="BB6" s="36">
        <f t="shared" si="6"/>
        <v>355.5</v>
      </c>
      <c r="BC6" s="36">
        <f t="shared" si="6"/>
        <v>349.83</v>
      </c>
      <c r="BD6" s="35" t="str">
        <f>IF(BD7="","",IF(BD7="-","【-】","【"&amp;SUBSTITUTE(TEXT(BD7,"#,##0.00"),"-","△")&amp;"】"))</f>
        <v>【261.93】</v>
      </c>
      <c r="BE6" s="36">
        <f>IF(BE7="",NA(),BE7)</f>
        <v>22.54</v>
      </c>
      <c r="BF6" s="36">
        <f t="shared" ref="BF6:BN6" si="7">IF(BF7="",NA(),BF7)</f>
        <v>31.36</v>
      </c>
      <c r="BG6" s="36">
        <f t="shared" si="7"/>
        <v>31.23</v>
      </c>
      <c r="BH6" s="36">
        <f t="shared" si="7"/>
        <v>46.53</v>
      </c>
      <c r="BI6" s="36">
        <f t="shared" si="7"/>
        <v>65.27</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105.2</v>
      </c>
      <c r="BQ6" s="36">
        <f t="shared" ref="BQ6:BY6" si="8">IF(BQ7="",NA(),BQ7)</f>
        <v>107.32</v>
      </c>
      <c r="BR6" s="36">
        <f t="shared" si="8"/>
        <v>107.16</v>
      </c>
      <c r="BS6" s="36">
        <f t="shared" si="8"/>
        <v>106.46</v>
      </c>
      <c r="BT6" s="36">
        <f t="shared" si="8"/>
        <v>102.08</v>
      </c>
      <c r="BU6" s="36">
        <f t="shared" si="8"/>
        <v>105.21</v>
      </c>
      <c r="BV6" s="36">
        <f t="shared" si="8"/>
        <v>105.71</v>
      </c>
      <c r="BW6" s="36">
        <f t="shared" si="8"/>
        <v>106.01</v>
      </c>
      <c r="BX6" s="36">
        <f t="shared" si="8"/>
        <v>104.57</v>
      </c>
      <c r="BY6" s="36">
        <f t="shared" si="8"/>
        <v>103.54</v>
      </c>
      <c r="BZ6" s="35" t="str">
        <f>IF(BZ7="","",IF(BZ7="-","【-】","【"&amp;SUBSTITUTE(TEXT(BZ7,"#,##0.00"),"-","△")&amp;"】"))</f>
        <v>【103.91】</v>
      </c>
      <c r="CA6" s="36">
        <f>IF(CA7="",NA(),CA7)</f>
        <v>125.36</v>
      </c>
      <c r="CB6" s="36">
        <f t="shared" ref="CB6:CJ6" si="9">IF(CB7="",NA(),CB7)</f>
        <v>122.55</v>
      </c>
      <c r="CC6" s="36">
        <f t="shared" si="9"/>
        <v>122.49</v>
      </c>
      <c r="CD6" s="36">
        <f t="shared" si="9"/>
        <v>122.71</v>
      </c>
      <c r="CE6" s="36">
        <f t="shared" si="9"/>
        <v>128.24</v>
      </c>
      <c r="CF6" s="36">
        <f t="shared" si="9"/>
        <v>162.59</v>
      </c>
      <c r="CG6" s="36">
        <f t="shared" si="9"/>
        <v>162.15</v>
      </c>
      <c r="CH6" s="36">
        <f t="shared" si="9"/>
        <v>162.24</v>
      </c>
      <c r="CI6" s="36">
        <f t="shared" si="9"/>
        <v>165.47</v>
      </c>
      <c r="CJ6" s="36">
        <f t="shared" si="9"/>
        <v>167.46</v>
      </c>
      <c r="CK6" s="35" t="str">
        <f>IF(CK7="","",IF(CK7="-","【-】","【"&amp;SUBSTITUTE(TEXT(CK7,"#,##0.00"),"-","△")&amp;"】"))</f>
        <v>【167.11】</v>
      </c>
      <c r="CL6" s="36">
        <f>IF(CL7="",NA(),CL7)</f>
        <v>65.73</v>
      </c>
      <c r="CM6" s="36">
        <f t="shared" ref="CM6:CU6" si="10">IF(CM7="",NA(),CM7)</f>
        <v>66.209999999999994</v>
      </c>
      <c r="CN6" s="36">
        <f t="shared" si="10"/>
        <v>66.08</v>
      </c>
      <c r="CO6" s="36">
        <f t="shared" si="10"/>
        <v>66.540000000000006</v>
      </c>
      <c r="CP6" s="36">
        <f t="shared" si="10"/>
        <v>70.86</v>
      </c>
      <c r="CQ6" s="36">
        <f t="shared" si="10"/>
        <v>59.17</v>
      </c>
      <c r="CR6" s="36">
        <f t="shared" si="10"/>
        <v>59.34</v>
      </c>
      <c r="CS6" s="36">
        <f t="shared" si="10"/>
        <v>59.11</v>
      </c>
      <c r="CT6" s="36">
        <f t="shared" si="10"/>
        <v>59.74</v>
      </c>
      <c r="CU6" s="36">
        <f t="shared" si="10"/>
        <v>59.46</v>
      </c>
      <c r="CV6" s="35" t="str">
        <f>IF(CV7="","",IF(CV7="-","【-】","【"&amp;SUBSTITUTE(TEXT(CV7,"#,##0.00"),"-","△")&amp;"】"))</f>
        <v>【60.27】</v>
      </c>
      <c r="CW6" s="36">
        <f>IF(CW7="",NA(),CW7)</f>
        <v>91.1</v>
      </c>
      <c r="CX6" s="36">
        <f t="shared" ref="CX6:DF6" si="11">IF(CX7="",NA(),CX7)</f>
        <v>90.32</v>
      </c>
      <c r="CY6" s="36">
        <f t="shared" si="11"/>
        <v>90.65</v>
      </c>
      <c r="CZ6" s="36">
        <f t="shared" si="11"/>
        <v>89.84</v>
      </c>
      <c r="DA6" s="36">
        <f t="shared" si="11"/>
        <v>91.02</v>
      </c>
      <c r="DB6" s="36">
        <f t="shared" si="11"/>
        <v>87.6</v>
      </c>
      <c r="DC6" s="36">
        <f t="shared" si="11"/>
        <v>87.74</v>
      </c>
      <c r="DD6" s="36">
        <f t="shared" si="11"/>
        <v>87.91</v>
      </c>
      <c r="DE6" s="36">
        <f t="shared" si="11"/>
        <v>87.28</v>
      </c>
      <c r="DF6" s="36">
        <f t="shared" si="11"/>
        <v>87.41</v>
      </c>
      <c r="DG6" s="35" t="str">
        <f>IF(DG7="","",IF(DG7="-","【-】","【"&amp;SUBSTITUTE(TEXT(DG7,"#,##0.00"),"-","△")&amp;"】"))</f>
        <v>【89.92】</v>
      </c>
      <c r="DH6" s="36">
        <f>IF(DH7="",NA(),DH7)</f>
        <v>48.49</v>
      </c>
      <c r="DI6" s="36">
        <f t="shared" ref="DI6:DQ6" si="12">IF(DI7="",NA(),DI7)</f>
        <v>47.82</v>
      </c>
      <c r="DJ6" s="36">
        <f t="shared" si="12"/>
        <v>48.75</v>
      </c>
      <c r="DK6" s="36">
        <f t="shared" si="12"/>
        <v>48.37</v>
      </c>
      <c r="DL6" s="36">
        <f t="shared" si="12"/>
        <v>48.19</v>
      </c>
      <c r="DM6" s="36">
        <f t="shared" si="12"/>
        <v>45.25</v>
      </c>
      <c r="DN6" s="36">
        <f t="shared" si="12"/>
        <v>46.27</v>
      </c>
      <c r="DO6" s="36">
        <f t="shared" si="12"/>
        <v>46.88</v>
      </c>
      <c r="DP6" s="36">
        <f t="shared" si="12"/>
        <v>46.94</v>
      </c>
      <c r="DQ6" s="36">
        <f t="shared" si="12"/>
        <v>47.62</v>
      </c>
      <c r="DR6" s="35" t="str">
        <f>IF(DR7="","",IF(DR7="-","【-】","【"&amp;SUBSTITUTE(TEXT(DR7,"#,##0.00"),"-","△")&amp;"】"))</f>
        <v>【48.85】</v>
      </c>
      <c r="DS6" s="36">
        <f>IF(DS7="",NA(),DS7)</f>
        <v>28.48</v>
      </c>
      <c r="DT6" s="36">
        <f t="shared" ref="DT6:EB6" si="13">IF(DT7="",NA(),DT7)</f>
        <v>29.37</v>
      </c>
      <c r="DU6" s="36">
        <f t="shared" si="13"/>
        <v>33.94</v>
      </c>
      <c r="DV6" s="36">
        <f t="shared" si="13"/>
        <v>31.63</v>
      </c>
      <c r="DW6" s="36">
        <f t="shared" si="13"/>
        <v>32.36</v>
      </c>
      <c r="DX6" s="36">
        <f t="shared" si="13"/>
        <v>10.71</v>
      </c>
      <c r="DY6" s="36">
        <f t="shared" si="13"/>
        <v>10.93</v>
      </c>
      <c r="DZ6" s="36">
        <f t="shared" si="13"/>
        <v>13.39</v>
      </c>
      <c r="EA6" s="36">
        <f t="shared" si="13"/>
        <v>14.48</v>
      </c>
      <c r="EB6" s="36">
        <f t="shared" si="13"/>
        <v>16.27</v>
      </c>
      <c r="EC6" s="35" t="str">
        <f>IF(EC7="","",IF(EC7="-","【-】","【"&amp;SUBSTITUTE(TEXT(EC7,"#,##0.00"),"-","△")&amp;"】"))</f>
        <v>【17.80】</v>
      </c>
      <c r="ED6" s="36">
        <f>IF(ED7="",NA(),ED7)</f>
        <v>0.94</v>
      </c>
      <c r="EE6" s="36">
        <f t="shared" ref="EE6:EM6" si="14">IF(EE7="",NA(),EE7)</f>
        <v>0.46</v>
      </c>
      <c r="EF6" s="36">
        <f t="shared" si="14"/>
        <v>0.53</v>
      </c>
      <c r="EG6" s="36">
        <f t="shared" si="14"/>
        <v>1</v>
      </c>
      <c r="EH6" s="36">
        <f t="shared" si="14"/>
        <v>0.99</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25">
      <c r="A7" s="29"/>
      <c r="B7" s="38">
        <v>2018</v>
      </c>
      <c r="C7" s="38">
        <v>238732</v>
      </c>
      <c r="D7" s="38">
        <v>46</v>
      </c>
      <c r="E7" s="38">
        <v>1</v>
      </c>
      <c r="F7" s="38">
        <v>0</v>
      </c>
      <c r="G7" s="38">
        <v>1</v>
      </c>
      <c r="H7" s="38" t="s">
        <v>92</v>
      </c>
      <c r="I7" s="38" t="s">
        <v>93</v>
      </c>
      <c r="J7" s="38" t="s">
        <v>94</v>
      </c>
      <c r="K7" s="38" t="s">
        <v>95</v>
      </c>
      <c r="L7" s="38" t="s">
        <v>96</v>
      </c>
      <c r="M7" s="38" t="s">
        <v>97</v>
      </c>
      <c r="N7" s="39" t="s">
        <v>98</v>
      </c>
      <c r="O7" s="39">
        <v>90.8</v>
      </c>
      <c r="P7" s="39">
        <v>99.84</v>
      </c>
      <c r="Q7" s="39">
        <v>1944</v>
      </c>
      <c r="R7" s="39" t="s">
        <v>98</v>
      </c>
      <c r="S7" s="39" t="s">
        <v>98</v>
      </c>
      <c r="T7" s="39" t="s">
        <v>98</v>
      </c>
      <c r="U7" s="39">
        <v>58761</v>
      </c>
      <c r="V7" s="39">
        <v>24.8</v>
      </c>
      <c r="W7" s="39">
        <v>2369.4</v>
      </c>
      <c r="X7" s="39">
        <v>109.08</v>
      </c>
      <c r="Y7" s="39">
        <v>110.8</v>
      </c>
      <c r="Z7" s="39">
        <v>110.5</v>
      </c>
      <c r="AA7" s="39">
        <v>109.9</v>
      </c>
      <c r="AB7" s="39">
        <v>105.62</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784.62</v>
      </c>
      <c r="AU7" s="39">
        <v>847.99</v>
      </c>
      <c r="AV7" s="39">
        <v>772.08</v>
      </c>
      <c r="AW7" s="39">
        <v>607</v>
      </c>
      <c r="AX7" s="39">
        <v>916.75</v>
      </c>
      <c r="AY7" s="39">
        <v>335.95</v>
      </c>
      <c r="AZ7" s="39">
        <v>346.59</v>
      </c>
      <c r="BA7" s="39">
        <v>357.82</v>
      </c>
      <c r="BB7" s="39">
        <v>355.5</v>
      </c>
      <c r="BC7" s="39">
        <v>349.83</v>
      </c>
      <c r="BD7" s="39">
        <v>261.93</v>
      </c>
      <c r="BE7" s="39">
        <v>22.54</v>
      </c>
      <c r="BF7" s="39">
        <v>31.36</v>
      </c>
      <c r="BG7" s="39">
        <v>31.23</v>
      </c>
      <c r="BH7" s="39">
        <v>46.53</v>
      </c>
      <c r="BI7" s="39">
        <v>65.27</v>
      </c>
      <c r="BJ7" s="39">
        <v>319.82</v>
      </c>
      <c r="BK7" s="39">
        <v>312.02999999999997</v>
      </c>
      <c r="BL7" s="39">
        <v>307.45999999999998</v>
      </c>
      <c r="BM7" s="39">
        <v>312.58</v>
      </c>
      <c r="BN7" s="39">
        <v>314.87</v>
      </c>
      <c r="BO7" s="39">
        <v>270.45999999999998</v>
      </c>
      <c r="BP7" s="39">
        <v>105.2</v>
      </c>
      <c r="BQ7" s="39">
        <v>107.32</v>
      </c>
      <c r="BR7" s="39">
        <v>107.16</v>
      </c>
      <c r="BS7" s="39">
        <v>106.46</v>
      </c>
      <c r="BT7" s="39">
        <v>102.08</v>
      </c>
      <c r="BU7" s="39">
        <v>105.21</v>
      </c>
      <c r="BV7" s="39">
        <v>105.71</v>
      </c>
      <c r="BW7" s="39">
        <v>106.01</v>
      </c>
      <c r="BX7" s="39">
        <v>104.57</v>
      </c>
      <c r="BY7" s="39">
        <v>103.54</v>
      </c>
      <c r="BZ7" s="39">
        <v>103.91</v>
      </c>
      <c r="CA7" s="39">
        <v>125.36</v>
      </c>
      <c r="CB7" s="39">
        <v>122.55</v>
      </c>
      <c r="CC7" s="39">
        <v>122.49</v>
      </c>
      <c r="CD7" s="39">
        <v>122.71</v>
      </c>
      <c r="CE7" s="39">
        <v>128.24</v>
      </c>
      <c r="CF7" s="39">
        <v>162.59</v>
      </c>
      <c r="CG7" s="39">
        <v>162.15</v>
      </c>
      <c r="CH7" s="39">
        <v>162.24</v>
      </c>
      <c r="CI7" s="39">
        <v>165.47</v>
      </c>
      <c r="CJ7" s="39">
        <v>167.46</v>
      </c>
      <c r="CK7" s="39">
        <v>167.11</v>
      </c>
      <c r="CL7" s="39">
        <v>65.73</v>
      </c>
      <c r="CM7" s="39">
        <v>66.209999999999994</v>
      </c>
      <c r="CN7" s="39">
        <v>66.08</v>
      </c>
      <c r="CO7" s="39">
        <v>66.540000000000006</v>
      </c>
      <c r="CP7" s="39">
        <v>70.86</v>
      </c>
      <c r="CQ7" s="39">
        <v>59.17</v>
      </c>
      <c r="CR7" s="39">
        <v>59.34</v>
      </c>
      <c r="CS7" s="39">
        <v>59.11</v>
      </c>
      <c r="CT7" s="39">
        <v>59.74</v>
      </c>
      <c r="CU7" s="39">
        <v>59.46</v>
      </c>
      <c r="CV7" s="39">
        <v>60.27</v>
      </c>
      <c r="CW7" s="39">
        <v>91.1</v>
      </c>
      <c r="CX7" s="39">
        <v>90.32</v>
      </c>
      <c r="CY7" s="39">
        <v>90.65</v>
      </c>
      <c r="CZ7" s="39">
        <v>89.84</v>
      </c>
      <c r="DA7" s="39">
        <v>91.02</v>
      </c>
      <c r="DB7" s="39">
        <v>87.6</v>
      </c>
      <c r="DC7" s="39">
        <v>87.74</v>
      </c>
      <c r="DD7" s="39">
        <v>87.91</v>
      </c>
      <c r="DE7" s="39">
        <v>87.28</v>
      </c>
      <c r="DF7" s="39">
        <v>87.41</v>
      </c>
      <c r="DG7" s="39">
        <v>89.92</v>
      </c>
      <c r="DH7" s="39">
        <v>48.49</v>
      </c>
      <c r="DI7" s="39">
        <v>47.82</v>
      </c>
      <c r="DJ7" s="39">
        <v>48.75</v>
      </c>
      <c r="DK7" s="39">
        <v>48.37</v>
      </c>
      <c r="DL7" s="39">
        <v>48.19</v>
      </c>
      <c r="DM7" s="39">
        <v>45.25</v>
      </c>
      <c r="DN7" s="39">
        <v>46.27</v>
      </c>
      <c r="DO7" s="39">
        <v>46.88</v>
      </c>
      <c r="DP7" s="39">
        <v>46.94</v>
      </c>
      <c r="DQ7" s="39">
        <v>47.62</v>
      </c>
      <c r="DR7" s="39">
        <v>48.85</v>
      </c>
      <c r="DS7" s="39">
        <v>28.48</v>
      </c>
      <c r="DT7" s="39">
        <v>29.37</v>
      </c>
      <c r="DU7" s="39">
        <v>33.94</v>
      </c>
      <c r="DV7" s="39">
        <v>31.63</v>
      </c>
      <c r="DW7" s="39">
        <v>32.36</v>
      </c>
      <c r="DX7" s="39">
        <v>10.71</v>
      </c>
      <c r="DY7" s="39">
        <v>10.93</v>
      </c>
      <c r="DZ7" s="39">
        <v>13.39</v>
      </c>
      <c r="EA7" s="39">
        <v>14.48</v>
      </c>
      <c r="EB7" s="39">
        <v>16.27</v>
      </c>
      <c r="EC7" s="39">
        <v>17.8</v>
      </c>
      <c r="ED7" s="39">
        <v>0.94</v>
      </c>
      <c r="EE7" s="39">
        <v>0.46</v>
      </c>
      <c r="EF7" s="39">
        <v>0.53</v>
      </c>
      <c r="EG7" s="39">
        <v>1</v>
      </c>
      <c r="EH7" s="39">
        <v>0.99</v>
      </c>
      <c r="EI7" s="39">
        <v>0.72</v>
      </c>
      <c r="EJ7" s="39">
        <v>0.71</v>
      </c>
      <c r="EK7" s="39">
        <v>0.71</v>
      </c>
      <c r="EL7" s="39">
        <v>0.75</v>
      </c>
      <c r="EM7" s="39">
        <v>0.63</v>
      </c>
      <c r="EN7" s="39">
        <v>0.7</v>
      </c>
    </row>
    <row r="8" spans="1:144" x14ac:dyDescent="0.2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2020-02-13T11:44:12Z</cp:lastPrinted>
  <dcterms:created xsi:type="dcterms:W3CDTF">2019-12-05T04:19:06Z</dcterms:created>
  <dcterms:modified xsi:type="dcterms:W3CDTF">2025-03-24T00:46:57Z</dcterms:modified>
  <cp:category/>
</cp:coreProperties>
</file>