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4簡易水道\"/>
    </mc:Choice>
  </mc:AlternateContent>
  <xr:revisionPtr revIDLastSave="0" documentId="13_ncr:1_{1110DF14-BE3A-4713-AC78-566BCF99F0E1}" xr6:coauthVersionLast="47" xr6:coauthVersionMax="47" xr10:uidLastSave="{00000000-0000-0000-0000-000000000000}"/>
  <workbookProtection workbookAlgorithmName="SHA-512" workbookHashValue="UEOPVD9UV854iUblXMT6LI5FrfYyCIQgI37KAtEj4omnQ8Qa3qhKXYVQeP1a6xVyY8mln9ltlD+NdJO2ohCOvg==" workbookSaltValue="ECq+HWXiMpOYZnTIZKOgAw==" workbookSpinCount="100000" lockStructure="1"/>
  <bookViews>
    <workbookView xWindow="-103" yWindow="-103" windowWidth="19543" windowHeight="12497"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I10" i="4" s="1"/>
  <c r="N6" i="5"/>
  <c r="B10" i="4" s="1"/>
  <c r="M6" i="5"/>
  <c r="AD8" i="4" s="1"/>
  <c r="L6" i="5"/>
  <c r="W8" i="4" s="1"/>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BB10" i="4"/>
  <c r="AT10" i="4"/>
  <c r="BB8" i="4"/>
  <c r="AT8" i="4"/>
  <c r="AL8" i="4"/>
  <c r="P8" i="4"/>
  <c r="I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<sst xmlns="http://schemas.openxmlformats.org/spreadsheetml/2006/main" count="225" uniqueCount="112">
  <si>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</si>
  <si>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</si>
  <si>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</si>
  <si>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</si>
  <si>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</si>
  <si>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</si>
  <si>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</si>
  <si>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</si>
  <si>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</si>
  <si>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</si>
  <si>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</si>
  <si>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</si>
  <si>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</si>
  <si>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</si>
  <si>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</si>
  <si>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</si>
  <si>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</si>
  <si>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</si>
  <si>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</si>
  <si>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</si>
  <si>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</si>
  <si>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</si>
  <si>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</si>
  <si>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</si>
  <si>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</si>
  <si>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</si>
  <si>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</si>
  <si>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</si>
  <si>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</si>
  <si>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</si>
  <si>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</si>
  <si>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</si>
  <si>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</si>
  <si>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</si>
  <si>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</si>
  <si>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</si>
  <si>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</si>
  <si>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</si>
  <si>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</si>
  <si>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</si>
  <si>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</si>
  <si>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</si>
  <si>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</si>
  <si>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</si>
  <si>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</si>
  <si>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</si>
  <si>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</si>
  <si>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</si>
  <si>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</si>
  <si>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</si>
  <si>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</si>
  <si>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</si>
  <si>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</si>
  <si>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</si>
  <si>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</si>
  <si>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</si>
  <si>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</si>
  <si>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</si>
  <si>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</si>
  <si>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</si>
  <si>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</si>
  <si>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</si>
  <si>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</si>
  <si>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</si>
  <si>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</si>
  <si>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</si>
  <si>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</si>
  <si>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</si>
  <si>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</si>
  <si>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</si>
  <si>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</si>
  <si>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</si>
  <si>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</si>
  <si>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</si>
  <si>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</si>
  <si>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</si>
  <si>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</si>
  <si>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</si>
  <si>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</si>
  <si>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</si>
  <si>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</si>
  <si>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</si>
  <si>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</si>
  <si>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</si>
  <si>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</si>
  <si>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</si>
  <si>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</si>
  <si>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</si>
  <si>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</si>
  <si>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</si>
  <si>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</si>
  <si>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</si>
  <si>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</si>
  <si>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</si>
  <si>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</si>
  <si>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</si>
  <si>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一宮市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</si>
  <si>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</si>
  <si>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</si>
  <si>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</si>
  <si>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</si>
  <si>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</si>
  <si>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</si>
  <si>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</si>
  <si>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</si>
  <si>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</si>
  <si>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</si>
  <si>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</si>
  <si>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</si>
  <si>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簡水組合にかかった費用の分を水道料として請求している。</t>
    <phoneticPr fontId="4"/>
  </si>
  <si>
    <t>資産の運用は組合により行われているため保有している資産がない。</t>
    <phoneticPr fontId="4"/>
  </si>
  <si>
    <t>市で支払った費用の全額を組合に負担してもらっている。
令和元年度末に上水道へ統合するため、簡水単独での経営戦略を策定せず、平成30年度に上水道にて経営戦略策定済みであり、令和５年度までに見直しを行なう予定である。</t>
    <rPh sb="27" eb="28">
      <t>レイ</t>
    </rPh>
    <rPh sb="28" eb="29">
      <t>ワ</t>
    </rPh>
    <rPh sb="29" eb="30">
      <t>ガン</t>
    </rPh>
    <rPh sb="30" eb="31">
      <t>ネン</t>
    </rPh>
    <rPh sb="73" eb="75">
      <t>ケイエイ</t>
    </rPh>
    <rPh sb="75" eb="77">
      <t>センリャク</t>
    </rPh>
    <rPh sb="77" eb="79">
      <t>サクテイ</t>
    </rPh>
    <rPh sb="79" eb="80">
      <t>ズ</t>
    </rPh>
    <rPh sb="85" eb="86">
      <t>レイ</t>
    </rPh>
    <rPh sb="86" eb="87">
      <t>ワ</t>
    </rPh>
    <rPh sb="88" eb="89">
      <t>ネン</t>
    </rPh>
    <rPh sb="89" eb="90">
      <t>ド</t>
    </rPh>
    <rPh sb="93" eb="95">
      <t>ミナオ</t>
    </rPh>
    <rPh sb="97" eb="98">
      <t>オコ</t>
    </rPh>
    <rPh sb="100" eb="10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</si>
</sst>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D6-436B-875C-DA34A60564B7}"/>
            </c:ext>
          </c:extLst>
        </c:ser>
        <c:dLbls>
          <c:showLegendKey val="0"/>
          <c:showVal val="0"/>
          <c:showCatName val="0"/>
          <c:showSerName val="0"/>
          <c:showPercent val="0"/>
          <c:showBubbleSize val="0"/>
        </c:dLbls>
        <c:gapWidth val="150"/>
        <c:axId val="57715768"/>
        <c:axId val="42178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31D6-436B-875C-DA34A60564B7}"/>
            </c:ext>
          </c:extLst>
        </c:ser>
        <c:dLbls>
          <c:showLegendKey val="0"/>
          <c:showVal val="0"/>
          <c:showCatName val="0"/>
          <c:showSerName val="0"/>
          <c:showPercent val="0"/>
          <c:showBubbleSize val="0"/>
        </c:dLbls>
        <c:marker val="1"/>
        <c:smooth val="0"/>
        <c:axId val="57715768"/>
        <c:axId val="421785792"/>
      </c:lineChart>
      <c:dateAx>
        <c:axId val="57715768"/>
        <c:scaling>
          <c:orientation val="minMax"/>
        </c:scaling>
        <c:delete val="1"/>
        <c:axPos val="b"/>
        <c:numFmt formatCode="ge" sourceLinked="1"/>
        <c:majorTickMark val="none"/>
        <c:minorTickMark val="none"/>
        <c:tickLblPos val="none"/>
        <c:crossAx val="421785792"/>
        <c:crosses val="autoZero"/>
        <c:auto val="1"/>
        <c:lblOffset val="100"/>
        <c:baseTimeUnit val="years"/>
      </c:dateAx>
      <c:valAx>
        <c:axId val="4217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71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77.59</c:v>
                </c:pt>
                <c:pt idx="1">
                  <c:v>78.5</c:v>
                </c:pt>
                <c:pt idx="2">
                  <c:v>77.989999999999995</c:v>
                </c:pt>
                <c:pt idx="3">
                  <c:v>79.97</c:v>
                </c:pt>
                <c:pt idx="4">
                  <c:v>77.45</c:v>
                </c:pt>
              </c:numCache>
            </c:numRef>
          </c:val>
          <c:extLst>
            <c:ext xmlns:c16="http://schemas.microsoft.com/office/drawing/2014/chart" uri="{C3380CC4-5D6E-409C-BE32-E72D297353CC}">
              <c16:uniqueId val="{00000000-63C8-47BB-AB94-FAE3B97F9984}"/>
            </c:ext>
          </c:extLst>
        </c:ser>
        <c:dLbls>
          <c:showLegendKey val="0"/>
          <c:showVal val="0"/>
          <c:showCatName val="0"/>
          <c:showSerName val="0"/>
          <c:showPercent val="0"/>
          <c:showBubbleSize val="0"/>
        </c:dLbls>
        <c:gapWidth val="150"/>
        <c:axId val="424883728"/>
        <c:axId val="42488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63C8-47BB-AB94-FAE3B97F9984}"/>
            </c:ext>
          </c:extLst>
        </c:ser>
        <c:dLbls>
          <c:showLegendKey val="0"/>
          <c:showVal val="0"/>
          <c:showCatName val="0"/>
          <c:showSerName val="0"/>
          <c:showPercent val="0"/>
          <c:showBubbleSize val="0"/>
        </c:dLbls>
        <c:marker val="1"/>
        <c:smooth val="0"/>
        <c:axId val="424883728"/>
        <c:axId val="424884120"/>
      </c:lineChart>
      <c:dateAx>
        <c:axId val="424883728"/>
        <c:scaling>
          <c:orientation val="minMax"/>
        </c:scaling>
        <c:delete val="1"/>
        <c:axPos val="b"/>
        <c:numFmt formatCode="ge" sourceLinked="1"/>
        <c:majorTickMark val="none"/>
        <c:minorTickMark val="none"/>
        <c:tickLblPos val="none"/>
        <c:crossAx val="424884120"/>
        <c:crosses val="autoZero"/>
        <c:auto val="1"/>
        <c:lblOffset val="100"/>
        <c:baseTimeUnit val="years"/>
      </c:dateAx>
      <c:valAx>
        <c:axId val="42488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88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93.9</c:v>
                </c:pt>
                <c:pt idx="1">
                  <c:v>93.9</c:v>
                </c:pt>
                <c:pt idx="2">
                  <c:v>93.9</c:v>
                </c:pt>
                <c:pt idx="3">
                  <c:v>93.9</c:v>
                </c:pt>
                <c:pt idx="4">
                  <c:v>93.9</c:v>
                </c:pt>
              </c:numCache>
            </c:numRef>
          </c:val>
          <c:extLst>
            <c:ext xmlns:c16="http://schemas.microsoft.com/office/drawing/2014/chart" uri="{C3380CC4-5D6E-409C-BE32-E72D297353CC}">
              <c16:uniqueId val="{00000000-168E-405D-8A49-2DAE53934D83}"/>
            </c:ext>
          </c:extLst>
        </c:ser>
        <c:dLbls>
          <c:showLegendKey val="0"/>
          <c:showVal val="0"/>
          <c:showCatName val="0"/>
          <c:showSerName val="0"/>
          <c:showPercent val="0"/>
          <c:showBubbleSize val="0"/>
        </c:dLbls>
        <c:gapWidth val="150"/>
        <c:axId val="424885296"/>
        <c:axId val="42488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168E-405D-8A49-2DAE53934D83}"/>
            </c:ext>
          </c:extLst>
        </c:ser>
        <c:dLbls>
          <c:showLegendKey val="0"/>
          <c:showVal val="0"/>
          <c:showCatName val="0"/>
          <c:showSerName val="0"/>
          <c:showPercent val="0"/>
          <c:showBubbleSize val="0"/>
        </c:dLbls>
        <c:marker val="1"/>
        <c:smooth val="0"/>
        <c:axId val="424885296"/>
        <c:axId val="424885688"/>
      </c:lineChart>
      <c:dateAx>
        <c:axId val="424885296"/>
        <c:scaling>
          <c:orientation val="minMax"/>
        </c:scaling>
        <c:delete val="1"/>
        <c:axPos val="b"/>
        <c:numFmt formatCode="ge" sourceLinked="1"/>
        <c:majorTickMark val="none"/>
        <c:minorTickMark val="none"/>
        <c:tickLblPos val="none"/>
        <c:crossAx val="424885688"/>
        <c:crosses val="autoZero"/>
        <c:auto val="1"/>
        <c:lblOffset val="100"/>
        <c:baseTimeUnit val="years"/>
      </c:dateAx>
      <c:valAx>
        <c:axId val="42488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88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A9A-4F58-ACEE-73DED2000783}"/>
            </c:ext>
          </c:extLst>
        </c:ser>
        <c:dLbls>
          <c:showLegendKey val="0"/>
          <c:showVal val="0"/>
          <c:showCatName val="0"/>
          <c:showSerName val="0"/>
          <c:showPercent val="0"/>
          <c:showBubbleSize val="0"/>
        </c:dLbls>
        <c:gapWidth val="150"/>
        <c:axId val="423963688"/>
        <c:axId val="42396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4A9A-4F58-ACEE-73DED2000783}"/>
            </c:ext>
          </c:extLst>
        </c:ser>
        <c:dLbls>
          <c:showLegendKey val="0"/>
          <c:showVal val="0"/>
          <c:showCatName val="0"/>
          <c:showSerName val="0"/>
          <c:showPercent val="0"/>
          <c:showBubbleSize val="0"/>
        </c:dLbls>
        <c:marker val="1"/>
        <c:smooth val="0"/>
        <c:axId val="423963688"/>
        <c:axId val="423964072"/>
      </c:lineChart>
      <c:dateAx>
        <c:axId val="423963688"/>
        <c:scaling>
          <c:orientation val="minMax"/>
        </c:scaling>
        <c:delete val="1"/>
        <c:axPos val="b"/>
        <c:numFmt formatCode="ge" sourceLinked="1"/>
        <c:majorTickMark val="none"/>
        <c:minorTickMark val="none"/>
        <c:tickLblPos val="none"/>
        <c:crossAx val="423964072"/>
        <c:crosses val="autoZero"/>
        <c:auto val="1"/>
        <c:lblOffset val="100"/>
        <c:baseTimeUnit val="years"/>
      </c:dateAx>
      <c:valAx>
        <c:axId val="42396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96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69-4014-B1EB-268ABF2F755E}"/>
            </c:ext>
          </c:extLst>
        </c:ser>
        <c:dLbls>
          <c:showLegendKey val="0"/>
          <c:showVal val="0"/>
          <c:showCatName val="0"/>
          <c:showSerName val="0"/>
          <c:showPercent val="0"/>
          <c:showBubbleSize val="0"/>
        </c:dLbls>
        <c:gapWidth val="150"/>
        <c:axId val="424356528"/>
        <c:axId val="42435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69-4014-B1EB-268ABF2F755E}"/>
            </c:ext>
          </c:extLst>
        </c:ser>
        <c:dLbls>
          <c:showLegendKey val="0"/>
          <c:showVal val="0"/>
          <c:showCatName val="0"/>
          <c:showSerName val="0"/>
          <c:showPercent val="0"/>
          <c:showBubbleSize val="0"/>
        </c:dLbls>
        <c:marker val="1"/>
        <c:smooth val="0"/>
        <c:axId val="424356528"/>
        <c:axId val="424356912"/>
      </c:lineChart>
      <c:dateAx>
        <c:axId val="424356528"/>
        <c:scaling>
          <c:orientation val="minMax"/>
        </c:scaling>
        <c:delete val="1"/>
        <c:axPos val="b"/>
        <c:numFmt formatCode="ge" sourceLinked="1"/>
        <c:majorTickMark val="none"/>
        <c:minorTickMark val="none"/>
        <c:tickLblPos val="none"/>
        <c:crossAx val="424356912"/>
        <c:crosses val="autoZero"/>
        <c:auto val="1"/>
        <c:lblOffset val="100"/>
        <c:baseTimeUnit val="years"/>
      </c:dateAx>
      <c:valAx>
        <c:axId val="42435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35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D2-480E-9C94-D989188047EB}"/>
            </c:ext>
          </c:extLst>
        </c:ser>
        <c:dLbls>
          <c:showLegendKey val="0"/>
          <c:showVal val="0"/>
          <c:showCatName val="0"/>
          <c:showSerName val="0"/>
          <c:showPercent val="0"/>
          <c:showBubbleSize val="0"/>
        </c:dLbls>
        <c:gapWidth val="150"/>
        <c:axId val="421351264"/>
        <c:axId val="42135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D2-480E-9C94-D989188047EB}"/>
            </c:ext>
          </c:extLst>
        </c:ser>
        <c:dLbls>
          <c:showLegendKey val="0"/>
          <c:showVal val="0"/>
          <c:showCatName val="0"/>
          <c:showSerName val="0"/>
          <c:showPercent val="0"/>
          <c:showBubbleSize val="0"/>
        </c:dLbls>
        <c:marker val="1"/>
        <c:smooth val="0"/>
        <c:axId val="421351264"/>
        <c:axId val="421352048"/>
      </c:lineChart>
      <c:dateAx>
        <c:axId val="421351264"/>
        <c:scaling>
          <c:orientation val="minMax"/>
        </c:scaling>
        <c:delete val="1"/>
        <c:axPos val="b"/>
        <c:numFmt formatCode="ge" sourceLinked="1"/>
        <c:majorTickMark val="none"/>
        <c:minorTickMark val="none"/>
        <c:tickLblPos val="none"/>
        <c:crossAx val="421352048"/>
        <c:crosses val="autoZero"/>
        <c:auto val="1"/>
        <c:lblOffset val="100"/>
        <c:baseTimeUnit val="years"/>
      </c:dateAx>
      <c:valAx>
        <c:axId val="42135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3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AE-4883-A283-49832E600B1B}"/>
            </c:ext>
          </c:extLst>
        </c:ser>
        <c:dLbls>
          <c:showLegendKey val="0"/>
          <c:showVal val="0"/>
          <c:showCatName val="0"/>
          <c:showSerName val="0"/>
          <c:showPercent val="0"/>
          <c:showBubbleSize val="0"/>
        </c:dLbls>
        <c:gapWidth val="150"/>
        <c:axId val="425109728"/>
        <c:axId val="42510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AE-4883-A283-49832E600B1B}"/>
            </c:ext>
          </c:extLst>
        </c:ser>
        <c:dLbls>
          <c:showLegendKey val="0"/>
          <c:showVal val="0"/>
          <c:showCatName val="0"/>
          <c:showSerName val="0"/>
          <c:showPercent val="0"/>
          <c:showBubbleSize val="0"/>
        </c:dLbls>
        <c:marker val="1"/>
        <c:smooth val="0"/>
        <c:axId val="425109728"/>
        <c:axId val="425109336"/>
      </c:lineChart>
      <c:dateAx>
        <c:axId val="425109728"/>
        <c:scaling>
          <c:orientation val="minMax"/>
        </c:scaling>
        <c:delete val="1"/>
        <c:axPos val="b"/>
        <c:numFmt formatCode="ge" sourceLinked="1"/>
        <c:majorTickMark val="none"/>
        <c:minorTickMark val="none"/>
        <c:tickLblPos val="none"/>
        <c:crossAx val="425109336"/>
        <c:crosses val="autoZero"/>
        <c:auto val="1"/>
        <c:lblOffset val="100"/>
        <c:baseTimeUnit val="years"/>
      </c:dateAx>
      <c:valAx>
        <c:axId val="42510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26-4758-B59C-C792CAAE1373}"/>
            </c:ext>
          </c:extLst>
        </c:ser>
        <c:dLbls>
          <c:showLegendKey val="0"/>
          <c:showVal val="0"/>
          <c:showCatName val="0"/>
          <c:showSerName val="0"/>
          <c:showPercent val="0"/>
          <c:showBubbleSize val="0"/>
        </c:dLbls>
        <c:gapWidth val="150"/>
        <c:axId val="425110512"/>
        <c:axId val="42511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26-4758-B59C-C792CAAE1373}"/>
            </c:ext>
          </c:extLst>
        </c:ser>
        <c:dLbls>
          <c:showLegendKey val="0"/>
          <c:showVal val="0"/>
          <c:showCatName val="0"/>
          <c:showSerName val="0"/>
          <c:showPercent val="0"/>
          <c:showBubbleSize val="0"/>
        </c:dLbls>
        <c:marker val="1"/>
        <c:smooth val="0"/>
        <c:axId val="425110512"/>
        <c:axId val="425110904"/>
      </c:lineChart>
      <c:dateAx>
        <c:axId val="425110512"/>
        <c:scaling>
          <c:orientation val="minMax"/>
        </c:scaling>
        <c:delete val="1"/>
        <c:axPos val="b"/>
        <c:numFmt formatCode="ge" sourceLinked="1"/>
        <c:majorTickMark val="none"/>
        <c:minorTickMark val="none"/>
        <c:tickLblPos val="none"/>
        <c:crossAx val="425110904"/>
        <c:crosses val="autoZero"/>
        <c:auto val="1"/>
        <c:lblOffset val="100"/>
        <c:baseTimeUnit val="years"/>
      </c:dateAx>
      <c:valAx>
        <c:axId val="42511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1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B6-46D6-BC80-DB866FCE82A1}"/>
            </c:ext>
          </c:extLst>
        </c:ser>
        <c:dLbls>
          <c:showLegendKey val="0"/>
          <c:showVal val="0"/>
          <c:showCatName val="0"/>
          <c:showSerName val="0"/>
          <c:showPercent val="0"/>
          <c:showBubbleSize val="0"/>
        </c:dLbls>
        <c:gapWidth val="150"/>
        <c:axId val="424743368"/>
        <c:axId val="42474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C6B6-46D6-BC80-DB866FCE82A1}"/>
            </c:ext>
          </c:extLst>
        </c:ser>
        <c:dLbls>
          <c:showLegendKey val="0"/>
          <c:showVal val="0"/>
          <c:showCatName val="0"/>
          <c:showSerName val="0"/>
          <c:showPercent val="0"/>
          <c:showBubbleSize val="0"/>
        </c:dLbls>
        <c:marker val="1"/>
        <c:smooth val="0"/>
        <c:axId val="424743368"/>
        <c:axId val="424743760"/>
      </c:lineChart>
      <c:dateAx>
        <c:axId val="424743368"/>
        <c:scaling>
          <c:orientation val="minMax"/>
        </c:scaling>
        <c:delete val="1"/>
        <c:axPos val="b"/>
        <c:numFmt formatCode="ge" sourceLinked="1"/>
        <c:majorTickMark val="none"/>
        <c:minorTickMark val="none"/>
        <c:tickLblPos val="none"/>
        <c:crossAx val="424743760"/>
        <c:crosses val="autoZero"/>
        <c:auto val="1"/>
        <c:lblOffset val="100"/>
        <c:baseTimeUnit val="years"/>
      </c:dateAx>
      <c:valAx>
        <c:axId val="42474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74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451-4C3B-A389-7975360C5570}"/>
            </c:ext>
          </c:extLst>
        </c:ser>
        <c:dLbls>
          <c:showLegendKey val="0"/>
          <c:showVal val="0"/>
          <c:showCatName val="0"/>
          <c:showSerName val="0"/>
          <c:showPercent val="0"/>
          <c:showBubbleSize val="0"/>
        </c:dLbls>
        <c:gapWidth val="150"/>
        <c:axId val="425110120"/>
        <c:axId val="42474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1451-4C3B-A389-7975360C5570}"/>
            </c:ext>
          </c:extLst>
        </c:ser>
        <c:dLbls>
          <c:showLegendKey val="0"/>
          <c:showVal val="0"/>
          <c:showCatName val="0"/>
          <c:showSerName val="0"/>
          <c:showPercent val="0"/>
          <c:showBubbleSize val="0"/>
        </c:dLbls>
        <c:marker val="1"/>
        <c:smooth val="0"/>
        <c:axId val="425110120"/>
        <c:axId val="424744936"/>
      </c:lineChart>
      <c:dateAx>
        <c:axId val="425110120"/>
        <c:scaling>
          <c:orientation val="minMax"/>
        </c:scaling>
        <c:delete val="1"/>
        <c:axPos val="b"/>
        <c:numFmt formatCode="ge" sourceLinked="1"/>
        <c:majorTickMark val="none"/>
        <c:minorTickMark val="none"/>
        <c:tickLblPos val="none"/>
        <c:crossAx val="424744936"/>
        <c:crosses val="autoZero"/>
        <c:auto val="1"/>
        <c:lblOffset val="100"/>
        <c:baseTimeUnit val="years"/>
      </c:dateAx>
      <c:valAx>
        <c:axId val="42474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1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11.88</c:v>
                </c:pt>
                <c:pt idx="1">
                  <c:v>11.29</c:v>
                </c:pt>
                <c:pt idx="2">
                  <c:v>9.1999999999999993</c:v>
                </c:pt>
                <c:pt idx="3">
                  <c:v>9.51</c:v>
                </c:pt>
                <c:pt idx="4">
                  <c:v>10.75</c:v>
                </c:pt>
              </c:numCache>
            </c:numRef>
          </c:val>
          <c:extLst>
            <c:ext xmlns:c16="http://schemas.microsoft.com/office/drawing/2014/chart" uri="{C3380CC4-5D6E-409C-BE32-E72D297353CC}">
              <c16:uniqueId val="{00000000-17A6-48EE-AAD1-7AF90E3ED52F}"/>
            </c:ext>
          </c:extLst>
        </c:ser>
        <c:dLbls>
          <c:showLegendKey val="0"/>
          <c:showVal val="0"/>
          <c:showCatName val="0"/>
          <c:showSerName val="0"/>
          <c:showPercent val="0"/>
          <c:showBubbleSize val="0"/>
        </c:dLbls>
        <c:gapWidth val="150"/>
        <c:axId val="424746112"/>
        <c:axId val="42474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17A6-48EE-AAD1-7AF90E3ED52F}"/>
            </c:ext>
          </c:extLst>
        </c:ser>
        <c:dLbls>
          <c:showLegendKey val="0"/>
          <c:showVal val="0"/>
          <c:showCatName val="0"/>
          <c:showSerName val="0"/>
          <c:showPercent val="0"/>
          <c:showBubbleSize val="0"/>
        </c:dLbls>
        <c:marker val="1"/>
        <c:smooth val="0"/>
        <c:axId val="424746112"/>
        <c:axId val="424746504"/>
      </c:lineChart>
      <c:dateAx>
        <c:axId val="424746112"/>
        <c:scaling>
          <c:orientation val="minMax"/>
        </c:scaling>
        <c:delete val="1"/>
        <c:axPos val="b"/>
        <c:numFmt formatCode="ge" sourceLinked="1"/>
        <c:majorTickMark val="none"/>
        <c:minorTickMark val="none"/>
        <c:tickLblPos val="none"/>
        <c:crossAx val="424746504"/>
        <c:crosses val="autoZero"/>
        <c:auto val="1"/>
        <c:lblOffset val="100"/>
        <c:baseTimeUnit val="years"/>
      </c:dateAx>
      <c:valAx>
        <c:axId val="42474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7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4" t="str">
        <f>データ!H6</f>
        <v>愛知県　一宮市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385609</v>
      </c>
      <c r="AM8" s="50"/>
      <c r="AN8" s="50"/>
      <c r="AO8" s="50"/>
      <c r="AP8" s="50"/>
      <c r="AQ8" s="50"/>
      <c r="AR8" s="50"/>
      <c r="AS8" s="50"/>
      <c r="AT8" s="46">
        <f>データ!$S$6</f>
        <v>113.82</v>
      </c>
      <c r="AU8" s="46"/>
      <c r="AV8" s="46"/>
      <c r="AW8" s="46"/>
      <c r="AX8" s="46"/>
      <c r="AY8" s="46"/>
      <c r="AZ8" s="46"/>
      <c r="BA8" s="46"/>
      <c r="BB8" s="46">
        <f>データ!$T$6</f>
        <v>3387.88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25">
      <c r="A10" s="2"/>
      <c r="B10" s="46" t="str">
        <f>データ!$N$6</f>
        <v>-</v>
      </c>
      <c r="C10" s="46"/>
      <c r="D10" s="46"/>
      <c r="E10" s="46"/>
      <c r="F10" s="46"/>
      <c r="G10" s="46"/>
      <c r="H10" s="46"/>
      <c r="I10" s="46" t="str">
        <f>データ!$O$6</f>
        <v>該当数値なし</v>
      </c>
      <c r="J10" s="46"/>
      <c r="K10" s="46"/>
      <c r="L10" s="46"/>
      <c r="M10" s="46"/>
      <c r="N10" s="46"/>
      <c r="O10" s="46"/>
      <c r="P10" s="46">
        <f>データ!$P$6</f>
        <v>0.98</v>
      </c>
      <c r="Q10" s="46"/>
      <c r="R10" s="46"/>
      <c r="S10" s="46"/>
      <c r="T10" s="46"/>
      <c r="U10" s="46"/>
      <c r="V10" s="46"/>
      <c r="W10" s="50">
        <f>データ!$Q$6</f>
        <v>820</v>
      </c>
      <c r="X10" s="50"/>
      <c r="Y10" s="50"/>
      <c r="Z10" s="50"/>
      <c r="AA10" s="50"/>
      <c r="AB10" s="50"/>
      <c r="AC10" s="50"/>
      <c r="AD10" s="2"/>
      <c r="AE10" s="2"/>
      <c r="AF10" s="2"/>
      <c r="AG10" s="2"/>
      <c r="AH10" s="2"/>
      <c r="AI10" s="2"/>
      <c r="AJ10" s="2"/>
      <c r="AK10" s="2"/>
      <c r="AL10" s="50">
        <f>データ!$U$6</f>
        <v>3777</v>
      </c>
      <c r="AM10" s="50"/>
      <c r="AN10" s="50"/>
      <c r="AO10" s="50"/>
      <c r="AP10" s="50"/>
      <c r="AQ10" s="50"/>
      <c r="AR10" s="50"/>
      <c r="AS10" s="50"/>
      <c r="AT10" s="46">
        <f>データ!$V$6</f>
        <v>0.68</v>
      </c>
      <c r="AU10" s="46"/>
      <c r="AV10" s="46"/>
      <c r="AW10" s="46"/>
      <c r="AX10" s="46"/>
      <c r="AY10" s="46"/>
      <c r="AZ10" s="46"/>
      <c r="BA10" s="46"/>
      <c r="BB10" s="46">
        <f>データ!$W$6</f>
        <v>5554.41</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2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2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2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2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2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2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2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2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p81taXR5jZEaOLEVKnemOXbM3RoNYQEZZkogTgAobHPM6RIBNPNxa1fxb8ejd8jMtEzB4xM2rFCqDV2+b1cfjg==" saltValue="G2LoKj+ZtJVxXx58AU/RT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2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5">
      <c r="A6" s="29" t="s">
        <v>95</v>
      </c>
      <c r="B6" s="34">
        <f>B7</f>
        <v>2018</v>
      </c>
      <c r="C6" s="34">
        <f t="shared" ref="C6:W6" si="3">C7</f>
        <v>232033</v>
      </c>
      <c r="D6" s="34">
        <f t="shared" si="3"/>
        <v>47</v>
      </c>
      <c r="E6" s="34">
        <f t="shared" si="3"/>
        <v>1</v>
      </c>
      <c r="F6" s="34">
        <f t="shared" si="3"/>
        <v>0</v>
      </c>
      <c r="G6" s="34">
        <f t="shared" si="3"/>
        <v>0</v>
      </c>
      <c r="H6" s="34" t="str">
        <f t="shared" si="3"/>
        <v>愛知県　一宮市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0.98</v>
      </c>
      <c r="Q6" s="35">
        <f t="shared" si="3"/>
        <v>820</v>
      </c>
      <c r="R6" s="35">
        <f t="shared" si="3"/>
        <v>385609</v>
      </c>
      <c r="S6" s="35">
        <f t="shared" si="3"/>
        <v>113.82</v>
      </c>
      <c r="T6" s="35">
        <f t="shared" si="3"/>
        <v>3387.88</v>
      </c>
      <c r="U6" s="35">
        <f t="shared" si="3"/>
        <v>3777</v>
      </c>
      <c r="V6" s="35">
        <f t="shared" si="3"/>
        <v>0.68</v>
      </c>
      <c r="W6" s="35">
        <f t="shared" si="3"/>
        <v>5554.41</v>
      </c>
      <c r="X6" s="36">
        <f>IF(X7="",NA(),X7)</f>
        <v>100</v>
      </c>
      <c r="Y6" s="36">
        <f t="shared" ref="Y6:AG6" si="4">IF(Y7="",NA(),Y7)</f>
        <v>100</v>
      </c>
      <c r="Z6" s="36">
        <f t="shared" si="4"/>
        <v>100</v>
      </c>
      <c r="AA6" s="36">
        <f t="shared" si="4"/>
        <v>100</v>
      </c>
      <c r="AB6" s="36">
        <f t="shared" si="4"/>
        <v>100</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1125.69</v>
      </c>
      <c r="BK6" s="36">
        <f t="shared" si="7"/>
        <v>1134.67</v>
      </c>
      <c r="BL6" s="36">
        <f t="shared" si="7"/>
        <v>1144.79</v>
      </c>
      <c r="BM6" s="36">
        <f t="shared" si="7"/>
        <v>1061.58</v>
      </c>
      <c r="BN6" s="36">
        <f t="shared" si="7"/>
        <v>1007.7</v>
      </c>
      <c r="BO6" s="35" t="str">
        <f>IF(BO7="","",IF(BO7="-","【-】","【"&amp;SUBSTITUTE(TEXT(BO7,"#,##0.00"),"-","△")&amp;"】"))</f>
        <v>【1,074.14】</v>
      </c>
      <c r="BP6" s="36">
        <f>IF(BP7="",NA(),BP7)</f>
        <v>100</v>
      </c>
      <c r="BQ6" s="36">
        <f t="shared" ref="BQ6:BY6" si="8">IF(BQ7="",NA(),BQ7)</f>
        <v>100</v>
      </c>
      <c r="BR6" s="36">
        <f t="shared" si="8"/>
        <v>100</v>
      </c>
      <c r="BS6" s="36">
        <f t="shared" si="8"/>
        <v>100</v>
      </c>
      <c r="BT6" s="36">
        <f t="shared" si="8"/>
        <v>100</v>
      </c>
      <c r="BU6" s="36">
        <f t="shared" si="8"/>
        <v>46.48</v>
      </c>
      <c r="BV6" s="36">
        <f t="shared" si="8"/>
        <v>40.6</v>
      </c>
      <c r="BW6" s="36">
        <f t="shared" si="8"/>
        <v>56.04</v>
      </c>
      <c r="BX6" s="36">
        <f t="shared" si="8"/>
        <v>58.52</v>
      </c>
      <c r="BY6" s="36">
        <f t="shared" si="8"/>
        <v>59.22</v>
      </c>
      <c r="BZ6" s="35" t="str">
        <f>IF(BZ7="","",IF(BZ7="-","【-】","【"&amp;SUBSTITUTE(TEXT(BZ7,"#,##0.00"),"-","△")&amp;"】"))</f>
        <v>【54.36】</v>
      </c>
      <c r="CA6" s="36">
        <f>IF(CA7="",NA(),CA7)</f>
        <v>11.88</v>
      </c>
      <c r="CB6" s="36">
        <f t="shared" ref="CB6:CJ6" si="9">IF(CB7="",NA(),CB7)</f>
        <v>11.29</v>
      </c>
      <c r="CC6" s="36">
        <f t="shared" si="9"/>
        <v>9.1999999999999993</v>
      </c>
      <c r="CD6" s="36">
        <f t="shared" si="9"/>
        <v>9.51</v>
      </c>
      <c r="CE6" s="36">
        <f t="shared" si="9"/>
        <v>10.75</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77.59</v>
      </c>
      <c r="CM6" s="36">
        <f t="shared" ref="CM6:CU6" si="10">IF(CM7="",NA(),CM7)</f>
        <v>78.5</v>
      </c>
      <c r="CN6" s="36">
        <f t="shared" si="10"/>
        <v>77.989999999999995</v>
      </c>
      <c r="CO6" s="36">
        <f t="shared" si="10"/>
        <v>79.97</v>
      </c>
      <c r="CP6" s="36">
        <f t="shared" si="10"/>
        <v>77.45</v>
      </c>
      <c r="CQ6" s="36">
        <f t="shared" si="10"/>
        <v>57.43</v>
      </c>
      <c r="CR6" s="36">
        <f t="shared" si="10"/>
        <v>57.29</v>
      </c>
      <c r="CS6" s="36">
        <f t="shared" si="10"/>
        <v>55.9</v>
      </c>
      <c r="CT6" s="36">
        <f t="shared" si="10"/>
        <v>57.3</v>
      </c>
      <c r="CU6" s="36">
        <f t="shared" si="10"/>
        <v>56.76</v>
      </c>
      <c r="CV6" s="35" t="str">
        <f>IF(CV7="","",IF(CV7="-","【-】","【"&amp;SUBSTITUTE(TEXT(CV7,"#,##0.00"),"-","△")&amp;"】"))</f>
        <v>【55.95】</v>
      </c>
      <c r="CW6" s="36">
        <f>IF(CW7="",NA(),CW7)</f>
        <v>93.9</v>
      </c>
      <c r="CX6" s="36">
        <f t="shared" ref="CX6:DF6" si="11">IF(CX7="",NA(),CX7)</f>
        <v>93.9</v>
      </c>
      <c r="CY6" s="36">
        <f t="shared" si="11"/>
        <v>93.9</v>
      </c>
      <c r="CZ6" s="36">
        <f t="shared" si="11"/>
        <v>93.9</v>
      </c>
      <c r="DA6" s="36">
        <f t="shared" si="11"/>
        <v>93.9</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25">
      <c r="A7" s="29"/>
      <c r="B7" s="38">
        <v>2018</v>
      </c>
      <c r="C7" s="38">
        <v>232033</v>
      </c>
      <c r="D7" s="38">
        <v>47</v>
      </c>
      <c r="E7" s="38">
        <v>1</v>
      </c>
      <c r="F7" s="38">
        <v>0</v>
      </c>
      <c r="G7" s="38">
        <v>0</v>
      </c>
      <c r="H7" s="38" t="s">
        <v>96</v>
      </c>
      <c r="I7" s="38" t="s">
        <v>97</v>
      </c>
      <c r="J7" s="38" t="s">
        <v>98</v>
      </c>
      <c r="K7" s="38" t="s">
        <v>99</v>
      </c>
      <c r="L7" s="38" t="s">
        <v>100</v>
      </c>
      <c r="M7" s="38" t="s">
        <v>101</v>
      </c>
      <c r="N7" s="39" t="s">
        <v>102</v>
      </c>
      <c r="O7" s="39" t="s">
        <v>103</v>
      </c>
      <c r="P7" s="39">
        <v>0.98</v>
      </c>
      <c r="Q7" s="39">
        <v>820</v>
      </c>
      <c r="R7" s="39">
        <v>385609</v>
      </c>
      <c r="S7" s="39">
        <v>113.82</v>
      </c>
      <c r="T7" s="39">
        <v>3387.88</v>
      </c>
      <c r="U7" s="39">
        <v>3777</v>
      </c>
      <c r="V7" s="39">
        <v>0.68</v>
      </c>
      <c r="W7" s="39">
        <v>5554.41</v>
      </c>
      <c r="X7" s="39">
        <v>100</v>
      </c>
      <c r="Y7" s="39">
        <v>100</v>
      </c>
      <c r="Z7" s="39">
        <v>100</v>
      </c>
      <c r="AA7" s="39">
        <v>100</v>
      </c>
      <c r="AB7" s="39">
        <v>100</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1125.69</v>
      </c>
      <c r="BK7" s="39">
        <v>1134.67</v>
      </c>
      <c r="BL7" s="39">
        <v>1144.79</v>
      </c>
      <c r="BM7" s="39">
        <v>1061.58</v>
      </c>
      <c r="BN7" s="39">
        <v>1007.7</v>
      </c>
      <c r="BO7" s="39">
        <v>1074.1400000000001</v>
      </c>
      <c r="BP7" s="39">
        <v>100</v>
      </c>
      <c r="BQ7" s="39">
        <v>100</v>
      </c>
      <c r="BR7" s="39">
        <v>100</v>
      </c>
      <c r="BS7" s="39">
        <v>100</v>
      </c>
      <c r="BT7" s="39">
        <v>100</v>
      </c>
      <c r="BU7" s="39">
        <v>46.48</v>
      </c>
      <c r="BV7" s="39">
        <v>40.6</v>
      </c>
      <c r="BW7" s="39">
        <v>56.04</v>
      </c>
      <c r="BX7" s="39">
        <v>58.52</v>
      </c>
      <c r="BY7" s="39">
        <v>59.22</v>
      </c>
      <c r="BZ7" s="39">
        <v>54.36</v>
      </c>
      <c r="CA7" s="39">
        <v>11.88</v>
      </c>
      <c r="CB7" s="39">
        <v>11.29</v>
      </c>
      <c r="CC7" s="39">
        <v>9.1999999999999993</v>
      </c>
      <c r="CD7" s="39">
        <v>9.51</v>
      </c>
      <c r="CE7" s="39">
        <v>10.75</v>
      </c>
      <c r="CF7" s="39">
        <v>376.61</v>
      </c>
      <c r="CG7" s="39">
        <v>440.03</v>
      </c>
      <c r="CH7" s="39">
        <v>304.35000000000002</v>
      </c>
      <c r="CI7" s="39">
        <v>296.3</v>
      </c>
      <c r="CJ7" s="39">
        <v>292.89999999999998</v>
      </c>
      <c r="CK7" s="39">
        <v>296.39999999999998</v>
      </c>
      <c r="CL7" s="39">
        <v>77.59</v>
      </c>
      <c r="CM7" s="39">
        <v>78.5</v>
      </c>
      <c r="CN7" s="39">
        <v>77.989999999999995</v>
      </c>
      <c r="CO7" s="39">
        <v>79.97</v>
      </c>
      <c r="CP7" s="39">
        <v>77.45</v>
      </c>
      <c r="CQ7" s="39">
        <v>57.43</v>
      </c>
      <c r="CR7" s="39">
        <v>57.29</v>
      </c>
      <c r="CS7" s="39">
        <v>55.9</v>
      </c>
      <c r="CT7" s="39">
        <v>57.3</v>
      </c>
      <c r="CU7" s="39">
        <v>56.76</v>
      </c>
      <c r="CV7" s="39">
        <v>55.95</v>
      </c>
      <c r="CW7" s="39">
        <v>93.9</v>
      </c>
      <c r="CX7" s="39">
        <v>93.9</v>
      </c>
      <c r="CY7" s="39">
        <v>93.9</v>
      </c>
      <c r="CZ7" s="39">
        <v>93.9</v>
      </c>
      <c r="DA7" s="39">
        <v>93.9</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2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2020-02-13T10:18:49Z</cp:lastPrinted>
  <dcterms:created xsi:type="dcterms:W3CDTF">2019-12-05T04:38:05Z</dcterms:created>
  <dcterms:modified xsi:type="dcterms:W3CDTF">2025-03-24T00:30:46Z</dcterms:modified>
  <cp:category/>
</cp:coreProperties>
</file>