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mc:AlternateContent xmlns:mc="http://schemas.openxmlformats.org/markup-compatibility/2006">
    <mc:Choice Requires="x15">
      <x15ac:absPath xmlns:x15ac="http://schemas.microsoft.com/office/spreadsheetml/2010/11/ac" url="C:\Users\CL1902-530t\Desktop\"/>
    </mc:Choice>
  </mc:AlternateContent>
  <xr:revisionPtr revIDLastSave="0" documentId="13_ncr:1_{B67FA494-6ADD-420D-9B5C-F27A5B8EA852}" xr6:coauthVersionLast="36" xr6:coauthVersionMax="36" xr10:uidLastSave="{00000000-0000-0000-0000-000000000000}"/>
  <workbookProtection workbookAlgorithmName="SHA-512" workbookHashValue="rIZbno96Klkk8c152p1WtltPvElGEd1z5GwXogg0M5gKCbkBTgNuTj87yMJ6cz2n0tlouqsusQ4iDu2pbDf0xQ==" workbookSaltValue="0cdSeTLk1lWYbzeSaKW1gA==" workbookSpinCount="100000" lockStructure="1"/>
  <bookViews>
    <workbookView xWindow="0" yWindow="0" windowWidth="28800" windowHeight="115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Q6" i="5"/>
  <c r="W10" i="4" s="1"/>
  <c r="P6" i="5"/>
  <c r="P10" i="4" s="1"/>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H85" i="4"/>
  <c r="G85" i="4"/>
  <c r="E85" i="4"/>
  <c r="BB10" i="4"/>
  <c r="AD10" i="4"/>
  <c r="B10" i="4"/>
  <c r="BB8" i="4"/>
  <c r="AT8" i="4"/>
  <c r="AL8" i="4"/>
  <c r="AD8" i="4"/>
  <c r="W8" i="4"/>
  <c r="P8" i="4"/>
  <c r="B8" i="4"/>
  <c r="B6" i="4"/>
  <c r="C10" i="5" l="1"/>
  <c r="D10" i="5"/>
  <c r="E10" i="5"/>
  <c r="B10" i="5"/>
</calcChain>
</file>

<file path=xl/sharedStrings.xml><?xml version="1.0" encoding="utf-8"?>
<sst xmlns="http://schemas.openxmlformats.org/spreadsheetml/2006/main" count="228" uniqueCount="110">
  <si>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</si>
  <si>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</si>
  <si>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</si>
  <si>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</si>
  <si>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</si>
  <si>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</si>
  <si>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</si>
  <si>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</si>
  <si>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</si>
  <si>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</si>
  <si>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</si>
  <si>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</si>
  <si>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</si>
  <si>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</si>
  <si>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</si>
  <si>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</si>
  <si>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</si>
  <si>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</si>
  <si>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</si>
  <si>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</si>
  <si>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</si>
  <si>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</si>
  <si>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</si>
  <si>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</si>
  <si>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</si>
  <si>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</si>
  <si>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</si>
  <si>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</si>
  <si>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</si>
  <si>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</si>
  <si>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</si>
  <si>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</si>
  <si>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</si>
  <si>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</si>
  <si>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</si>
  <si>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</si>
  <si>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</si>
  <si>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</si>
  <si>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</si>
  <si>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</si>
  <si>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</si>
  <si>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</si>
  <si>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</si>
  <si>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</si>
  <si>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</si>
  <si>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</si>
  <si>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</si>
  <si>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</si>
  <si>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</si>
  <si>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</si>
  <si>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</si>
  <si>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</si>
  <si>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</si>
  <si>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</si>
  <si>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</si>
  <si>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</si>
  <si>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</si>
  <si>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</si>
  <si>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</si>
  <si>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</si>
  <si>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</si>
  <si>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</si>
  <si>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</si>
  <si>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</si>
  <si>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</si>
  <si>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</si>
  <si>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</si>
  <si>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</si>
  <si>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</si>
  <si>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</si>
  <si>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</si>
  <si>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</si>
  <si>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</si>
  <si>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</si>
  <si>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</si>
  <si>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</si>
  <si>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</si>
  <si>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</si>
  <si>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</si>
  <si>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</si>
  <si>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</si>
  <si>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</si>
  <si>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</si>
  <si>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</si>
  <si>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</si>
  <si>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</si>
  <si>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</si>
  <si>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</si>
  <si>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</si>
  <si>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</si>
  <si>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</si>
  <si>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</si>
  <si>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</si>
  <si>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</si>
  <si>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</si>
  <si>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</si>
  <si>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</si>
  <si>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</si>
  <si>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</si>
  <si>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</si>
  <si>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</si>
  <si>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</si>
  <si>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</si>
  <si>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</si>
  <si>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</si>
  <si>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</si>
  <si>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</si>
  <si>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持続可能な事業運営を行うため、整備区域を縮小し、実現可能な「稲沢市汚水適正処理構想」へ見直しを行い、事業を進めている。また、平成28年度に「稲沢市汚水適正処理構想」に基づいた「稲沢市公共下水道事業経営戦略」を策定した。なお、経営戦略における収支計画は、毎年度進捗管理を行い、必要に応じ収支計画を見直し、公共下水道整備概成後（令和7年度）に全てを見直す。
　今後は、「稲沢市汚水適正処理構想」及び「稲沢市公共下水道事業経営戦略」に基づき、事業費の見通し、料金水準の見直し等を検討し、事業運営を行っていく。</t>
    <rPh sb="163" eb="165">
      <t>レイワ</t>
    </rPh>
    <phoneticPr fontId="4"/>
  </si>
  <si>
    <t xml:space="preserve">　①経常収支比率は、98.9％で100％に満たず収支が赤字であることが示されている。前年度と比較し、経常費用が1.2％増に対し、経常収益が0.4％増にとどまり、前年度より低下した。平成28年度から一般会計からの繰入金が減少したため、当年度未処理欠損金が発生している。今後も水洗化率を向上させ、下水道使用料の増に努めるとともに、経費節減による経常費用の削減に努め未処理欠損金を減らしていく。
　④企業債残高対事業規模比率は、事業規模と比べて企業債残高の割合が高く、類似団体・全国平均に比べ、企業債を主な投資財源としていることが現状である。
　このため、今後新規の企業債借入額は原則として償還額の範囲内とすることにより、企業債残高の削減に一層努めたい。
　⑤経費回収率は、下水道使用料の収入減により、前年度に比べ低下している。公費負担分を考慮しない経費回収率は約44％と、全経費を下水道使用料で賄えておらず、不足分の約56％を一般会計から繰り入れている現状である。
　⑧水洗化率は新たに29.2haを供用開始したことにより前年度より低下した。類似団体・全国平均より低いため、今後も接続ＰＲなどにより水洗化率向上に努めたい。
　今後は、水洗化率の向上、投資規模・料金水準の見直しを行い、事業運営をする必要がある。
</t>
    <rPh sb="90" eb="92">
      <t>ヘイセイ</t>
    </rPh>
    <rPh sb="94" eb="96">
      <t>ネンド</t>
    </rPh>
    <rPh sb="98" eb="100">
      <t>イッパン</t>
    </rPh>
    <rPh sb="100" eb="102">
      <t>カイケイ</t>
    </rPh>
    <rPh sb="105" eb="107">
      <t>クリイレ</t>
    </rPh>
    <rPh sb="107" eb="108">
      <t>キン</t>
    </rPh>
    <rPh sb="109" eb="111">
      <t>ゲンショウ</t>
    </rPh>
    <rPh sb="116" eb="119">
      <t>トウネンド</t>
    </rPh>
    <rPh sb="119" eb="122">
      <t>ミショリ</t>
    </rPh>
    <rPh sb="122" eb="125">
      <t>ケッソンキン</t>
    </rPh>
    <rPh sb="126" eb="128">
      <t>ハッセイ</t>
    </rPh>
    <phoneticPr fontId="4"/>
  </si>
  <si>
    <t xml:space="preserve">　①有形固定資産減価償却率は、比較的新しい管渠であり、更新等を行っていないため年々上昇している。全国平均と比べると低いが、類似団体と比べると初めて高くなった。
　今後は管渠の老朽化が進むため、将来の管渠更新に備え、ストックマネジメント計画等の更新計画の策定、更新財源の確保について検討していく必要がある。
</t>
    <rPh sb="15" eb="18">
      <t>ヒカクテキ</t>
    </rPh>
    <rPh sb="18" eb="19">
      <t>アタラ</t>
    </rPh>
    <rPh sb="21" eb="23">
      <t>カンキョ</t>
    </rPh>
    <rPh sb="27" eb="29">
      <t>コウシン</t>
    </rPh>
    <rPh sb="29" eb="30">
      <t>ナド</t>
    </rPh>
    <rPh sb="31" eb="32">
      <t>オコナ</t>
    </rPh>
    <rPh sb="39" eb="41">
      <t>ネンネン</t>
    </rPh>
    <rPh sb="44" eb="45">
      <t>クラ</t>
    </rPh>
    <rPh sb="50" eb="51">
      <t>ハジ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</si>
</sst>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39-4FA1-83C2-EA08E27B131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0.05</c:v>
                </c:pt>
                <c:pt idx="3">
                  <c:v>0.06</c:v>
                </c:pt>
                <c:pt idx="4">
                  <c:v>0.04</c:v>
                </c:pt>
              </c:numCache>
            </c:numRef>
          </c:val>
          <c:smooth val="0"/>
          <c:extLst>
            <c:ext xmlns:c16="http://schemas.microsoft.com/office/drawing/2014/chart" uri="{C3380CC4-5D6E-409C-BE32-E72D297353CC}">
              <c16:uniqueId val="{00000001-B639-4FA1-83C2-EA08E27B131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00-4077-93B8-C79067EFAC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58.28</c:v>
                </c:pt>
                <c:pt idx="1">
                  <c:v>56.67</c:v>
                </c:pt>
                <c:pt idx="2">
                  <c:v>58.04</c:v>
                </c:pt>
                <c:pt idx="3">
                  <c:v>59.9</c:v>
                </c:pt>
                <c:pt idx="4">
                  <c:v>64.510000000000005</c:v>
                </c:pt>
              </c:numCache>
            </c:numRef>
          </c:val>
          <c:smooth val="0"/>
          <c:extLst>
            <c:ext xmlns:c16="http://schemas.microsoft.com/office/drawing/2014/chart" uri="{C3380CC4-5D6E-409C-BE32-E72D297353CC}">
              <c16:uniqueId val="{00000001-0C00-4077-93B8-C79067EFAC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78.819999999999993</c:v>
                </c:pt>
                <c:pt idx="1">
                  <c:v>77.78</c:v>
                </c:pt>
                <c:pt idx="2">
                  <c:v>78.64</c:v>
                </c:pt>
                <c:pt idx="3">
                  <c:v>78.09</c:v>
                </c:pt>
                <c:pt idx="4">
                  <c:v>76.61</c:v>
                </c:pt>
              </c:numCache>
            </c:numRef>
          </c:val>
          <c:extLst>
            <c:ext xmlns:c16="http://schemas.microsoft.com/office/drawing/2014/chart" uri="{C3380CC4-5D6E-409C-BE32-E72D297353CC}">
              <c16:uniqueId val="{00000000-D820-427F-A47A-A13888C6184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92.78</c:v>
                </c:pt>
                <c:pt idx="1">
                  <c:v>92.9</c:v>
                </c:pt>
                <c:pt idx="2">
                  <c:v>92.56</c:v>
                </c:pt>
                <c:pt idx="3">
                  <c:v>92.4</c:v>
                </c:pt>
                <c:pt idx="4">
                  <c:v>91.62</c:v>
                </c:pt>
              </c:numCache>
            </c:numRef>
          </c:val>
          <c:smooth val="0"/>
          <c:extLst>
            <c:ext xmlns:c16="http://schemas.microsoft.com/office/drawing/2014/chart" uri="{C3380CC4-5D6E-409C-BE32-E72D297353CC}">
              <c16:uniqueId val="{00000001-D820-427F-A47A-A13888C6184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113.43</c:v>
                </c:pt>
                <c:pt idx="1">
                  <c:v>113.61</c:v>
                </c:pt>
                <c:pt idx="2">
                  <c:v>98.68</c:v>
                </c:pt>
                <c:pt idx="3">
                  <c:v>99.65</c:v>
                </c:pt>
                <c:pt idx="4">
                  <c:v>98.9</c:v>
                </c:pt>
              </c:numCache>
            </c:numRef>
          </c:val>
          <c:extLst>
            <c:ext xmlns:c16="http://schemas.microsoft.com/office/drawing/2014/chart" uri="{C3380CC4-5D6E-409C-BE32-E72D297353CC}">
              <c16:uniqueId val="{00000000-BF6C-433C-847C-96887472C68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109.31</c:v>
                </c:pt>
                <c:pt idx="1">
                  <c:v>110.59</c:v>
                </c:pt>
                <c:pt idx="2">
                  <c:v>106.62</c:v>
                </c:pt>
                <c:pt idx="3">
                  <c:v>106.66</c:v>
                </c:pt>
                <c:pt idx="4">
                  <c:v>106.25</c:v>
                </c:pt>
              </c:numCache>
            </c:numRef>
          </c:val>
          <c:smooth val="0"/>
          <c:extLst>
            <c:ext xmlns:c16="http://schemas.microsoft.com/office/drawing/2014/chart" uri="{C3380CC4-5D6E-409C-BE32-E72D297353CC}">
              <c16:uniqueId val="{00000001-BF6C-433C-847C-96887472C68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8.34</c:v>
                </c:pt>
                <c:pt idx="1">
                  <c:v>10.220000000000001</c:v>
                </c:pt>
                <c:pt idx="2">
                  <c:v>12.16</c:v>
                </c:pt>
                <c:pt idx="3">
                  <c:v>14.01</c:v>
                </c:pt>
                <c:pt idx="4">
                  <c:v>15.82</c:v>
                </c:pt>
              </c:numCache>
            </c:numRef>
          </c:val>
          <c:extLst>
            <c:ext xmlns:c16="http://schemas.microsoft.com/office/drawing/2014/chart" uri="{C3380CC4-5D6E-409C-BE32-E72D297353CC}">
              <c16:uniqueId val="{00000000-290C-449D-91A8-4C4CCE1EFDB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23.01</c:v>
                </c:pt>
                <c:pt idx="1">
                  <c:v>22.86</c:v>
                </c:pt>
                <c:pt idx="2">
                  <c:v>19.920000000000002</c:v>
                </c:pt>
                <c:pt idx="3">
                  <c:v>20.56</c:v>
                </c:pt>
                <c:pt idx="4">
                  <c:v>14.75</c:v>
                </c:pt>
              </c:numCache>
            </c:numRef>
          </c:val>
          <c:smooth val="0"/>
          <c:extLst>
            <c:ext xmlns:c16="http://schemas.microsoft.com/office/drawing/2014/chart" uri="{C3380CC4-5D6E-409C-BE32-E72D297353CC}">
              <c16:uniqueId val="{00000001-290C-449D-91A8-4C4CCE1EFDB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9D-4DF8-9755-89EE109EB4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1.52</c:v>
                </c:pt>
                <c:pt idx="2">
                  <c:v>0.44</c:v>
                </c:pt>
                <c:pt idx="3">
                  <c:v>0.42</c:v>
                </c:pt>
                <c:pt idx="4">
                  <c:v>0.25</c:v>
                </c:pt>
              </c:numCache>
            </c:numRef>
          </c:val>
          <c:smooth val="0"/>
          <c:extLst>
            <c:ext xmlns:c16="http://schemas.microsoft.com/office/drawing/2014/chart" uri="{C3380CC4-5D6E-409C-BE32-E72D297353CC}">
              <c16:uniqueId val="{00000001-9A9D-4DF8-9755-89EE109EB4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quot;-&quot;">
                  <c:v>2.66</c:v>
                </c:pt>
                <c:pt idx="3" formatCode="#,##0.00;&quot;△&quot;#,##0.00;&quot;-&quot;">
                  <c:v>5.29</c:v>
                </c:pt>
                <c:pt idx="4" formatCode="#,##0.00;&quot;△&quot;#,##0.00;&quot;-&quot;">
                  <c:v>7.6</c:v>
                </c:pt>
              </c:numCache>
            </c:numRef>
          </c:val>
          <c:extLst>
            <c:ext xmlns:c16="http://schemas.microsoft.com/office/drawing/2014/chart" uri="{C3380CC4-5D6E-409C-BE32-E72D297353CC}">
              <c16:uniqueId val="{00000000-AA3B-4AFF-A5B7-A940A9E9D1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3.73</c:v>
                </c:pt>
                <c:pt idx="1">
                  <c:v>0</c:v>
                </c:pt>
                <c:pt idx="2" formatCode="#,##0.00;&quot;△&quot;#,##0.00;&quot;-&quot;">
                  <c:v>0.43</c:v>
                </c:pt>
                <c:pt idx="3" formatCode="#,##0.00;&quot;△&quot;#,##0.00;&quot;-&quot;">
                  <c:v>0.72</c:v>
                </c:pt>
                <c:pt idx="4" formatCode="#,##0.00;&quot;△&quot;#,##0.00;&quot;-&quot;">
                  <c:v>0.78</c:v>
                </c:pt>
              </c:numCache>
            </c:numRef>
          </c:val>
          <c:smooth val="0"/>
          <c:extLst>
            <c:ext xmlns:c16="http://schemas.microsoft.com/office/drawing/2014/chart" uri="{C3380CC4-5D6E-409C-BE32-E72D297353CC}">
              <c16:uniqueId val="{00000001-AA3B-4AFF-A5B7-A940A9E9D1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63.61</c:v>
                </c:pt>
                <c:pt idx="1">
                  <c:v>71.37</c:v>
                </c:pt>
                <c:pt idx="2">
                  <c:v>72.040000000000006</c:v>
                </c:pt>
                <c:pt idx="3">
                  <c:v>77.37</c:v>
                </c:pt>
                <c:pt idx="4">
                  <c:v>80.709999999999994</c:v>
                </c:pt>
              </c:numCache>
            </c:numRef>
          </c:val>
          <c:extLst>
            <c:ext xmlns:c16="http://schemas.microsoft.com/office/drawing/2014/chart" uri="{C3380CC4-5D6E-409C-BE32-E72D297353CC}">
              <c16:uniqueId val="{00000000-A369-4447-819B-841750725E9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96.91</c:v>
                </c:pt>
                <c:pt idx="1">
                  <c:v>95.78</c:v>
                </c:pt>
                <c:pt idx="2">
                  <c:v>76.95</c:v>
                </c:pt>
                <c:pt idx="3">
                  <c:v>77.180000000000007</c:v>
                </c:pt>
                <c:pt idx="4">
                  <c:v>67.2</c:v>
                </c:pt>
              </c:numCache>
            </c:numRef>
          </c:val>
          <c:smooth val="0"/>
          <c:extLst>
            <c:ext xmlns:c16="http://schemas.microsoft.com/office/drawing/2014/chart" uri="{C3380CC4-5D6E-409C-BE32-E72D297353CC}">
              <c16:uniqueId val="{00000001-A369-4447-819B-841750725E9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2163.62</c:v>
                </c:pt>
                <c:pt idx="1">
                  <c:v>2063.89</c:v>
                </c:pt>
                <c:pt idx="2">
                  <c:v>1955.25</c:v>
                </c:pt>
                <c:pt idx="3">
                  <c:v>1920.32</c:v>
                </c:pt>
                <c:pt idx="4">
                  <c:v>1872.12</c:v>
                </c:pt>
              </c:numCache>
            </c:numRef>
          </c:val>
          <c:extLst>
            <c:ext xmlns:c16="http://schemas.microsoft.com/office/drawing/2014/chart" uri="{C3380CC4-5D6E-409C-BE32-E72D297353CC}">
              <c16:uniqueId val="{00000000-057A-4BC4-B0C1-3BBF52BD8EF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1117.27</c:v>
                </c:pt>
                <c:pt idx="1">
                  <c:v>1051.49</c:v>
                </c:pt>
                <c:pt idx="2">
                  <c:v>991.69</c:v>
                </c:pt>
                <c:pt idx="3">
                  <c:v>986.82</c:v>
                </c:pt>
                <c:pt idx="4">
                  <c:v>1023.34</c:v>
                </c:pt>
              </c:numCache>
            </c:numRef>
          </c:val>
          <c:smooth val="0"/>
          <c:extLst>
            <c:ext xmlns:c16="http://schemas.microsoft.com/office/drawing/2014/chart" uri="{C3380CC4-5D6E-409C-BE32-E72D297353CC}">
              <c16:uniqueId val="{00000001-057A-4BC4-B0C1-3BBF52BD8EF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66.05</c:v>
                </c:pt>
                <c:pt idx="1">
                  <c:v>92.09</c:v>
                </c:pt>
                <c:pt idx="2">
                  <c:v>92.4</c:v>
                </c:pt>
                <c:pt idx="3">
                  <c:v>96.63</c:v>
                </c:pt>
                <c:pt idx="4">
                  <c:v>93.46</c:v>
                </c:pt>
              </c:numCache>
            </c:numRef>
          </c:val>
          <c:extLst>
            <c:ext xmlns:c16="http://schemas.microsoft.com/office/drawing/2014/chart" uri="{C3380CC4-5D6E-409C-BE32-E72D297353CC}">
              <c16:uniqueId val="{00000000-C3BF-428E-8189-000CDDEA0C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76.33</c:v>
                </c:pt>
                <c:pt idx="1">
                  <c:v>80.11</c:v>
                </c:pt>
                <c:pt idx="2">
                  <c:v>84.53</c:v>
                </c:pt>
                <c:pt idx="3">
                  <c:v>84.02</c:v>
                </c:pt>
                <c:pt idx="4">
                  <c:v>82.26</c:v>
                </c:pt>
              </c:numCache>
            </c:numRef>
          </c:val>
          <c:smooth val="0"/>
          <c:extLst>
            <c:ext xmlns:c16="http://schemas.microsoft.com/office/drawing/2014/chart" uri="{C3380CC4-5D6E-409C-BE32-E72D297353CC}">
              <c16:uniqueId val="{00000001-C3BF-428E-8189-000CDDEA0C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222.05</c:v>
                </c:pt>
                <c:pt idx="1">
                  <c:v>159.88999999999999</c:v>
                </c:pt>
                <c:pt idx="2">
                  <c:v>158.83000000000001</c:v>
                </c:pt>
                <c:pt idx="3">
                  <c:v>150</c:v>
                </c:pt>
                <c:pt idx="4">
                  <c:v>153</c:v>
                </c:pt>
              </c:numCache>
            </c:numRef>
          </c:val>
          <c:extLst>
            <c:ext xmlns:c16="http://schemas.microsoft.com/office/drawing/2014/chart" uri="{C3380CC4-5D6E-409C-BE32-E72D297353CC}">
              <c16:uniqueId val="{00000000-8CA3-4AB1-A64B-F40A547831C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164.13</c:v>
                </c:pt>
                <c:pt idx="1">
                  <c:v>162.66</c:v>
                </c:pt>
                <c:pt idx="2">
                  <c:v>154.69999999999999</c:v>
                </c:pt>
                <c:pt idx="3">
                  <c:v>154.83000000000001</c:v>
                </c:pt>
                <c:pt idx="4">
                  <c:v>154.25</c:v>
                </c:pt>
              </c:numCache>
            </c:numRef>
          </c:val>
          <c:smooth val="0"/>
          <c:extLst>
            <c:ext xmlns:c16="http://schemas.microsoft.com/office/drawing/2014/chart" uri="{C3380CC4-5D6E-409C-BE32-E72D297353CC}">
              <c16:uniqueId val="{00000001-8CA3-4AB1-A64B-F40A547831C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稲沢市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Bc2</v>
      </c>
      <c r="X8" s="71"/>
      <c r="Y8" s="71"/>
      <c r="Z8" s="71"/>
      <c r="AA8" s="71"/>
      <c r="AB8" s="71"/>
      <c r="AC8" s="71"/>
      <c r="AD8" s="72" t="str">
        <f>データ!$M$6</f>
        <v>非設置</v>
      </c>
      <c r="AE8" s="72"/>
      <c r="AF8" s="72"/>
      <c r="AG8" s="72"/>
      <c r="AH8" s="72"/>
      <c r="AI8" s="72"/>
      <c r="AJ8" s="72"/>
      <c r="AK8" s="3"/>
      <c r="AL8" s="68">
        <f>データ!S6</f>
        <v>137069</v>
      </c>
      <c r="AM8" s="68"/>
      <c r="AN8" s="68"/>
      <c r="AO8" s="68"/>
      <c r="AP8" s="68"/>
      <c r="AQ8" s="68"/>
      <c r="AR8" s="68"/>
      <c r="AS8" s="68"/>
      <c r="AT8" s="67">
        <f>データ!T6</f>
        <v>79.349999999999994</v>
      </c>
      <c r="AU8" s="67"/>
      <c r="AV8" s="67"/>
      <c r="AW8" s="67"/>
      <c r="AX8" s="67"/>
      <c r="AY8" s="67"/>
      <c r="AZ8" s="67"/>
      <c r="BA8" s="67"/>
      <c r="BB8" s="67">
        <f>データ!U6</f>
        <v>1727.4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62.48</v>
      </c>
      <c r="J10" s="67"/>
      <c r="K10" s="67"/>
      <c r="L10" s="67"/>
      <c r="M10" s="67"/>
      <c r="N10" s="67"/>
      <c r="O10" s="67"/>
      <c r="P10" s="67">
        <f>データ!P6</f>
        <v>40.74</v>
      </c>
      <c r="Q10" s="67"/>
      <c r="R10" s="67"/>
      <c r="S10" s="67"/>
      <c r="T10" s="67"/>
      <c r="U10" s="67"/>
      <c r="V10" s="67"/>
      <c r="W10" s="67">
        <f>データ!Q6</f>
        <v>93.69</v>
      </c>
      <c r="X10" s="67"/>
      <c r="Y10" s="67"/>
      <c r="Z10" s="67"/>
      <c r="AA10" s="67"/>
      <c r="AB10" s="67"/>
      <c r="AC10" s="67"/>
      <c r="AD10" s="68">
        <f>データ!R6</f>
        <v>2376</v>
      </c>
      <c r="AE10" s="68"/>
      <c r="AF10" s="68"/>
      <c r="AG10" s="68"/>
      <c r="AH10" s="68"/>
      <c r="AI10" s="68"/>
      <c r="AJ10" s="68"/>
      <c r="AK10" s="2"/>
      <c r="AL10" s="68">
        <f>データ!V6</f>
        <v>55778</v>
      </c>
      <c r="AM10" s="68"/>
      <c r="AN10" s="68"/>
      <c r="AO10" s="68"/>
      <c r="AP10" s="68"/>
      <c r="AQ10" s="68"/>
      <c r="AR10" s="68"/>
      <c r="AS10" s="68"/>
      <c r="AT10" s="67">
        <f>データ!W6</f>
        <v>8.4700000000000006</v>
      </c>
      <c r="AU10" s="67"/>
      <c r="AV10" s="67"/>
      <c r="AW10" s="67"/>
      <c r="AX10" s="67"/>
      <c r="AY10" s="67"/>
      <c r="AZ10" s="67"/>
      <c r="BA10" s="67"/>
      <c r="BB10" s="67">
        <f>データ!X6</f>
        <v>6585.36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107</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Tcp6Ny/aT3QtvSlIS5Rg5Alpa9ZGeRc0h/KUFv/iax54vwLERFfwnzNy9f8kSJIrwgno7ixvN14CDXYCr61K5Q==" saltValue="PZ3crSyf4v5NJT5TV9nJ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232203</v>
      </c>
      <c r="D6" s="33">
        <f t="shared" si="3"/>
        <v>46</v>
      </c>
      <c r="E6" s="33">
        <f t="shared" si="3"/>
        <v>17</v>
      </c>
      <c r="F6" s="33">
        <f t="shared" si="3"/>
        <v>1</v>
      </c>
      <c r="G6" s="33">
        <f t="shared" si="3"/>
        <v>0</v>
      </c>
      <c r="H6" s="33" t="str">
        <f t="shared" si="3"/>
        <v>愛知県　稲沢市</v>
      </c>
      <c r="I6" s="33" t="str">
        <f t="shared" si="3"/>
        <v>法適用</v>
      </c>
      <c r="J6" s="33" t="str">
        <f t="shared" si="3"/>
        <v>下水道事業</v>
      </c>
      <c r="K6" s="33" t="str">
        <f t="shared" si="3"/>
        <v>公共下水道</v>
      </c>
      <c r="L6" s="33" t="str">
        <f t="shared" si="3"/>
        <v>Bc2</v>
      </c>
      <c r="M6" s="33" t="str">
        <f t="shared" si="3"/>
        <v>非設置</v>
      </c>
      <c r="N6" s="34" t="str">
        <f t="shared" si="3"/>
        <v>-</v>
      </c>
      <c r="O6" s="34">
        <f t="shared" si="3"/>
        <v>62.48</v>
      </c>
      <c r="P6" s="34">
        <f t="shared" si="3"/>
        <v>40.74</v>
      </c>
      <c r="Q6" s="34">
        <f t="shared" si="3"/>
        <v>93.69</v>
      </c>
      <c r="R6" s="34">
        <f t="shared" si="3"/>
        <v>2376</v>
      </c>
      <c r="S6" s="34">
        <f t="shared" si="3"/>
        <v>137069</v>
      </c>
      <c r="T6" s="34">
        <f t="shared" si="3"/>
        <v>79.349999999999994</v>
      </c>
      <c r="U6" s="34">
        <f t="shared" si="3"/>
        <v>1727.4</v>
      </c>
      <c r="V6" s="34">
        <f t="shared" si="3"/>
        <v>55778</v>
      </c>
      <c r="W6" s="34">
        <f t="shared" si="3"/>
        <v>8.4700000000000006</v>
      </c>
      <c r="X6" s="34">
        <f t="shared" si="3"/>
        <v>6585.36</v>
      </c>
      <c r="Y6" s="35">
        <f>IF(Y7="",NA(),Y7)</f>
        <v>113.43</v>
      </c>
      <c r="Z6" s="35">
        <f t="shared" ref="Z6:AH6" si="4">IF(Z7="",NA(),Z7)</f>
        <v>113.61</v>
      </c>
      <c r="AA6" s="35">
        <f t="shared" si="4"/>
        <v>98.68</v>
      </c>
      <c r="AB6" s="35">
        <f t="shared" si="4"/>
        <v>99.65</v>
      </c>
      <c r="AC6" s="35">
        <f t="shared" si="4"/>
        <v>98.9</v>
      </c>
      <c r="AD6" s="35">
        <f t="shared" si="4"/>
        <v>109.31</v>
      </c>
      <c r="AE6" s="35">
        <f t="shared" si="4"/>
        <v>110.59</v>
      </c>
      <c r="AF6" s="35">
        <f t="shared" si="4"/>
        <v>106.62</v>
      </c>
      <c r="AG6" s="35">
        <f t="shared" si="4"/>
        <v>106.66</v>
      </c>
      <c r="AH6" s="35">
        <f t="shared" si="4"/>
        <v>106.25</v>
      </c>
      <c r="AI6" s="34" t="str">
        <f>IF(AI7="","",IF(AI7="-","【-】","【"&amp;SUBSTITUTE(TEXT(AI7,"#,##0.00"),"-","△")&amp;"】"))</f>
        <v>【108.69】</v>
      </c>
      <c r="AJ6" s="34">
        <f>IF(AJ7="",NA(),AJ7)</f>
        <v>0</v>
      </c>
      <c r="AK6" s="34">
        <f t="shared" ref="AK6:AS6" si="5">IF(AK7="",NA(),AK7)</f>
        <v>0</v>
      </c>
      <c r="AL6" s="35">
        <f t="shared" si="5"/>
        <v>2.66</v>
      </c>
      <c r="AM6" s="35">
        <f t="shared" si="5"/>
        <v>5.29</v>
      </c>
      <c r="AN6" s="35">
        <f t="shared" si="5"/>
        <v>7.6</v>
      </c>
      <c r="AO6" s="35">
        <f t="shared" si="5"/>
        <v>3.73</v>
      </c>
      <c r="AP6" s="34">
        <f t="shared" si="5"/>
        <v>0</v>
      </c>
      <c r="AQ6" s="35">
        <f t="shared" si="5"/>
        <v>0.43</v>
      </c>
      <c r="AR6" s="35">
        <f t="shared" si="5"/>
        <v>0.72</v>
      </c>
      <c r="AS6" s="35">
        <f t="shared" si="5"/>
        <v>0.78</v>
      </c>
      <c r="AT6" s="34" t="str">
        <f>IF(AT7="","",IF(AT7="-","【-】","【"&amp;SUBSTITUTE(TEXT(AT7,"#,##0.00"),"-","△")&amp;"】"))</f>
        <v>【3.28】</v>
      </c>
      <c r="AU6" s="35">
        <f>IF(AU7="",NA(),AU7)</f>
        <v>63.61</v>
      </c>
      <c r="AV6" s="35">
        <f t="shared" ref="AV6:BD6" si="6">IF(AV7="",NA(),AV7)</f>
        <v>71.37</v>
      </c>
      <c r="AW6" s="35">
        <f t="shared" si="6"/>
        <v>72.040000000000006</v>
      </c>
      <c r="AX6" s="35">
        <f t="shared" si="6"/>
        <v>77.37</v>
      </c>
      <c r="AY6" s="35">
        <f t="shared" si="6"/>
        <v>80.709999999999994</v>
      </c>
      <c r="AZ6" s="35">
        <f t="shared" si="6"/>
        <v>96.91</v>
      </c>
      <c r="BA6" s="35">
        <f t="shared" si="6"/>
        <v>95.78</v>
      </c>
      <c r="BB6" s="35">
        <f t="shared" si="6"/>
        <v>76.95</v>
      </c>
      <c r="BC6" s="35">
        <f t="shared" si="6"/>
        <v>77.180000000000007</v>
      </c>
      <c r="BD6" s="35">
        <f t="shared" si="6"/>
        <v>67.2</v>
      </c>
      <c r="BE6" s="34" t="str">
        <f>IF(BE7="","",IF(BE7="-","【-】","【"&amp;SUBSTITUTE(TEXT(BE7,"#,##0.00"),"-","△")&amp;"】"))</f>
        <v>【69.49】</v>
      </c>
      <c r="BF6" s="35">
        <f>IF(BF7="",NA(),BF7)</f>
        <v>2163.62</v>
      </c>
      <c r="BG6" s="35">
        <f t="shared" ref="BG6:BO6" si="7">IF(BG7="",NA(),BG7)</f>
        <v>2063.89</v>
      </c>
      <c r="BH6" s="35">
        <f t="shared" si="7"/>
        <v>1955.25</v>
      </c>
      <c r="BI6" s="35">
        <f t="shared" si="7"/>
        <v>1920.32</v>
      </c>
      <c r="BJ6" s="35">
        <f t="shared" si="7"/>
        <v>1872.12</v>
      </c>
      <c r="BK6" s="35">
        <f t="shared" si="7"/>
        <v>1117.27</v>
      </c>
      <c r="BL6" s="35">
        <f t="shared" si="7"/>
        <v>1051.49</v>
      </c>
      <c r="BM6" s="35">
        <f t="shared" si="7"/>
        <v>991.69</v>
      </c>
      <c r="BN6" s="35">
        <f t="shared" si="7"/>
        <v>986.82</v>
      </c>
      <c r="BO6" s="35">
        <f t="shared" si="7"/>
        <v>1023.34</v>
      </c>
      <c r="BP6" s="34" t="str">
        <f>IF(BP7="","",IF(BP7="-","【-】","【"&amp;SUBSTITUTE(TEXT(BP7,"#,##0.00"),"-","△")&amp;"】"))</f>
        <v>【682.78】</v>
      </c>
      <c r="BQ6" s="35">
        <f>IF(BQ7="",NA(),BQ7)</f>
        <v>66.05</v>
      </c>
      <c r="BR6" s="35">
        <f t="shared" ref="BR6:BZ6" si="8">IF(BR7="",NA(),BR7)</f>
        <v>92.09</v>
      </c>
      <c r="BS6" s="35">
        <f t="shared" si="8"/>
        <v>92.4</v>
      </c>
      <c r="BT6" s="35">
        <f t="shared" si="8"/>
        <v>96.63</v>
      </c>
      <c r="BU6" s="35">
        <f t="shared" si="8"/>
        <v>93.46</v>
      </c>
      <c r="BV6" s="35">
        <f t="shared" si="8"/>
        <v>76.33</v>
      </c>
      <c r="BW6" s="35">
        <f t="shared" si="8"/>
        <v>80.11</v>
      </c>
      <c r="BX6" s="35">
        <f t="shared" si="8"/>
        <v>84.53</v>
      </c>
      <c r="BY6" s="35">
        <f t="shared" si="8"/>
        <v>84.02</v>
      </c>
      <c r="BZ6" s="35">
        <f t="shared" si="8"/>
        <v>82.26</v>
      </c>
      <c r="CA6" s="34" t="str">
        <f>IF(CA7="","",IF(CA7="-","【-】","【"&amp;SUBSTITUTE(TEXT(CA7,"#,##0.00"),"-","△")&amp;"】"))</f>
        <v>【100.91】</v>
      </c>
      <c r="CB6" s="35">
        <f>IF(CB7="",NA(),CB7)</f>
        <v>222.05</v>
      </c>
      <c r="CC6" s="35">
        <f t="shared" ref="CC6:CK6" si="9">IF(CC7="",NA(),CC7)</f>
        <v>159.88999999999999</v>
      </c>
      <c r="CD6" s="35">
        <f t="shared" si="9"/>
        <v>158.83000000000001</v>
      </c>
      <c r="CE6" s="35">
        <f t="shared" si="9"/>
        <v>150</v>
      </c>
      <c r="CF6" s="35">
        <f t="shared" si="9"/>
        <v>153</v>
      </c>
      <c r="CG6" s="35">
        <f t="shared" si="9"/>
        <v>164.13</v>
      </c>
      <c r="CH6" s="35">
        <f t="shared" si="9"/>
        <v>162.66</v>
      </c>
      <c r="CI6" s="35">
        <f t="shared" si="9"/>
        <v>154.69999999999999</v>
      </c>
      <c r="CJ6" s="35">
        <f t="shared" si="9"/>
        <v>154.83000000000001</v>
      </c>
      <c r="CK6" s="35">
        <f t="shared" si="9"/>
        <v>154.25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58.28</v>
      </c>
      <c r="CS6" s="35">
        <f t="shared" si="10"/>
        <v>56.67</v>
      </c>
      <c r="CT6" s="35">
        <f t="shared" si="10"/>
        <v>58.04</v>
      </c>
      <c r="CU6" s="35">
        <f t="shared" si="10"/>
        <v>59.9</v>
      </c>
      <c r="CV6" s="35">
        <f t="shared" si="10"/>
        <v>64.510000000000005</v>
      </c>
      <c r="CW6" s="34" t="str">
        <f>IF(CW7="","",IF(CW7="-","【-】","【"&amp;SUBSTITUTE(TEXT(CW7,"#,##0.00"),"-","△")&amp;"】"))</f>
        <v>【58.98】</v>
      </c>
      <c r="CX6" s="35">
        <f>IF(CX7="",NA(),CX7)</f>
        <v>78.819999999999993</v>
      </c>
      <c r="CY6" s="35">
        <f t="shared" ref="CY6:DG6" si="11">IF(CY7="",NA(),CY7)</f>
        <v>77.78</v>
      </c>
      <c r="CZ6" s="35">
        <f t="shared" si="11"/>
        <v>78.64</v>
      </c>
      <c r="DA6" s="35">
        <f t="shared" si="11"/>
        <v>78.09</v>
      </c>
      <c r="DB6" s="35">
        <f t="shared" si="11"/>
        <v>76.61</v>
      </c>
      <c r="DC6" s="35">
        <f t="shared" si="11"/>
        <v>92.78</v>
      </c>
      <c r="DD6" s="35">
        <f t="shared" si="11"/>
        <v>92.9</v>
      </c>
      <c r="DE6" s="35">
        <f t="shared" si="11"/>
        <v>92.56</v>
      </c>
      <c r="DF6" s="35">
        <f t="shared" si="11"/>
        <v>92.4</v>
      </c>
      <c r="DG6" s="35">
        <f t="shared" si="11"/>
        <v>91.62</v>
      </c>
      <c r="DH6" s="34" t="str">
        <f>IF(DH7="","",IF(DH7="-","【-】","【"&amp;SUBSTITUTE(TEXT(DH7,"#,##0.00"),"-","△")&amp;"】"))</f>
        <v>【95.20】</v>
      </c>
      <c r="DI6" s="35">
        <f>IF(DI7="",NA(),DI7)</f>
        <v>8.34</v>
      </c>
      <c r="DJ6" s="35">
        <f t="shared" ref="DJ6:DR6" si="12">IF(DJ7="",NA(),DJ7)</f>
        <v>10.220000000000001</v>
      </c>
      <c r="DK6" s="35">
        <f t="shared" si="12"/>
        <v>12.16</v>
      </c>
      <c r="DL6" s="35">
        <f t="shared" si="12"/>
        <v>14.01</v>
      </c>
      <c r="DM6" s="35">
        <f t="shared" si="12"/>
        <v>15.82</v>
      </c>
      <c r="DN6" s="35">
        <f t="shared" si="12"/>
        <v>23.01</v>
      </c>
      <c r="DO6" s="35">
        <f t="shared" si="12"/>
        <v>22.86</v>
      </c>
      <c r="DP6" s="35">
        <f t="shared" si="12"/>
        <v>19.920000000000002</v>
      </c>
      <c r="DQ6" s="35">
        <f t="shared" si="12"/>
        <v>20.56</v>
      </c>
      <c r="DR6" s="35">
        <f t="shared" si="12"/>
        <v>14.75</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5">
        <f t="shared" si="13"/>
        <v>1.52</v>
      </c>
      <c r="EA6" s="35">
        <f t="shared" si="13"/>
        <v>0.44</v>
      </c>
      <c r="EB6" s="35">
        <f t="shared" si="13"/>
        <v>0.42</v>
      </c>
      <c r="EC6" s="35">
        <f t="shared" si="13"/>
        <v>0.25</v>
      </c>
      <c r="ED6" s="34" t="str">
        <f>IF(ED7="","",IF(ED7="-","【-】","【"&amp;SUBSTITUTE(TEXT(ED7,"#,##0.00"),"-","△")&amp;"】"))</f>
        <v>【5.64】</v>
      </c>
      <c r="EE6" s="34">
        <f>IF(EE7="",NA(),EE7)</f>
        <v>0</v>
      </c>
      <c r="EF6" s="34">
        <f t="shared" ref="EF6:EN6" si="14">IF(EF7="",NA(),EF7)</f>
        <v>0</v>
      </c>
      <c r="EG6" s="34">
        <f t="shared" si="14"/>
        <v>0</v>
      </c>
      <c r="EH6" s="34">
        <f t="shared" si="14"/>
        <v>0</v>
      </c>
      <c r="EI6" s="34">
        <f t="shared" si="14"/>
        <v>0</v>
      </c>
      <c r="EJ6" s="35">
        <f t="shared" si="14"/>
        <v>0.05</v>
      </c>
      <c r="EK6" s="35">
        <f t="shared" si="14"/>
        <v>0.04</v>
      </c>
      <c r="EL6" s="35">
        <f t="shared" si="14"/>
        <v>0.05</v>
      </c>
      <c r="EM6" s="35">
        <f t="shared" si="14"/>
        <v>0.06</v>
      </c>
      <c r="EN6" s="35">
        <f t="shared" si="14"/>
        <v>0.04</v>
      </c>
      <c r="EO6" s="34" t="str">
        <f>IF(EO7="","",IF(EO7="-","【-】","【"&amp;SUBSTITUTE(TEXT(EO7,"#,##0.00"),"-","△")&amp;"】"))</f>
        <v>【0.23】</v>
      </c>
    </row>
    <row r="7" spans="1:148" s="36" customFormat="1" x14ac:dyDescent="0.15">
      <c r="A7" s="28"/>
      <c r="B7" s="37">
        <v>2018</v>
      </c>
      <c r="C7" s="37">
        <v>232203</v>
      </c>
      <c r="D7" s="37">
        <v>46</v>
      </c>
      <c r="E7" s="37">
        <v>17</v>
      </c>
      <c r="F7" s="37">
        <v>1</v>
      </c>
      <c r="G7" s="37">
        <v>0</v>
      </c>
      <c r="H7" s="37" t="s">
        <v>95</v>
      </c>
      <c r="I7" s="37" t="s">
        <v>96</v>
      </c>
      <c r="J7" s="37" t="s">
        <v>97</v>
      </c>
      <c r="K7" s="37" t="s">
        <v>98</v>
      </c>
      <c r="L7" s="37" t="s">
        <v>99</v>
      </c>
      <c r="M7" s="37" t="s">
        <v>100</v>
      </c>
      <c r="N7" s="38" t="s">
        <v>101</v>
      </c>
      <c r="O7" s="38">
        <v>62.48</v>
      </c>
      <c r="P7" s="38">
        <v>40.74</v>
      </c>
      <c r="Q7" s="38">
        <v>93.69</v>
      </c>
      <c r="R7" s="38">
        <v>2376</v>
      </c>
      <c r="S7" s="38">
        <v>137069</v>
      </c>
      <c r="T7" s="38">
        <v>79.349999999999994</v>
      </c>
      <c r="U7" s="38">
        <v>1727.4</v>
      </c>
      <c r="V7" s="38">
        <v>55778</v>
      </c>
      <c r="W7" s="38">
        <v>8.4700000000000006</v>
      </c>
      <c r="X7" s="38">
        <v>6585.36</v>
      </c>
      <c r="Y7" s="38">
        <v>113.43</v>
      </c>
      <c r="Z7" s="38">
        <v>113.61</v>
      </c>
      <c r="AA7" s="38">
        <v>98.68</v>
      </c>
      <c r="AB7" s="38">
        <v>99.65</v>
      </c>
      <c r="AC7" s="38">
        <v>98.9</v>
      </c>
      <c r="AD7" s="38">
        <v>109.31</v>
      </c>
      <c r="AE7" s="38">
        <v>110.59</v>
      </c>
      <c r="AF7" s="38">
        <v>106.62</v>
      </c>
      <c r="AG7" s="38">
        <v>106.66</v>
      </c>
      <c r="AH7" s="38">
        <v>106.25</v>
      </c>
      <c r="AI7" s="38">
        <v>108.69</v>
      </c>
      <c r="AJ7" s="38">
        <v>0</v>
      </c>
      <c r="AK7" s="38">
        <v>0</v>
      </c>
      <c r="AL7" s="38">
        <v>2.66</v>
      </c>
      <c r="AM7" s="38">
        <v>5.29</v>
      </c>
      <c r="AN7" s="38">
        <v>7.6</v>
      </c>
      <c r="AO7" s="38">
        <v>3.73</v>
      </c>
      <c r="AP7" s="38">
        <v>0</v>
      </c>
      <c r="AQ7" s="38">
        <v>0.43</v>
      </c>
      <c r="AR7" s="38">
        <v>0.72</v>
      </c>
      <c r="AS7" s="38">
        <v>0.78</v>
      </c>
      <c r="AT7" s="38">
        <v>3.28</v>
      </c>
      <c r="AU7" s="38">
        <v>63.61</v>
      </c>
      <c r="AV7" s="38">
        <v>71.37</v>
      </c>
      <c r="AW7" s="38">
        <v>72.040000000000006</v>
      </c>
      <c r="AX7" s="38">
        <v>77.37</v>
      </c>
      <c r="AY7" s="38">
        <v>80.709999999999994</v>
      </c>
      <c r="AZ7" s="38">
        <v>96.91</v>
      </c>
      <c r="BA7" s="38">
        <v>95.78</v>
      </c>
      <c r="BB7" s="38">
        <v>76.95</v>
      </c>
      <c r="BC7" s="38">
        <v>77.180000000000007</v>
      </c>
      <c r="BD7" s="38">
        <v>67.2</v>
      </c>
      <c r="BE7" s="38">
        <v>69.489999999999995</v>
      </c>
      <c r="BF7" s="38">
        <v>2163.62</v>
      </c>
      <c r="BG7" s="38">
        <v>2063.89</v>
      </c>
      <c r="BH7" s="38">
        <v>1955.25</v>
      </c>
      <c r="BI7" s="38">
        <v>1920.32</v>
      </c>
      <c r="BJ7" s="38">
        <v>1872.12</v>
      </c>
      <c r="BK7" s="38">
        <v>1117.27</v>
      </c>
      <c r="BL7" s="38">
        <v>1051.49</v>
      </c>
      <c r="BM7" s="38">
        <v>991.69</v>
      </c>
      <c r="BN7" s="38">
        <v>986.82</v>
      </c>
      <c r="BO7" s="38">
        <v>1023.34</v>
      </c>
      <c r="BP7" s="38">
        <v>682.78</v>
      </c>
      <c r="BQ7" s="38">
        <v>66.05</v>
      </c>
      <c r="BR7" s="38">
        <v>92.09</v>
      </c>
      <c r="BS7" s="38">
        <v>92.4</v>
      </c>
      <c r="BT7" s="38">
        <v>96.63</v>
      </c>
      <c r="BU7" s="38">
        <v>93.46</v>
      </c>
      <c r="BV7" s="38">
        <v>76.33</v>
      </c>
      <c r="BW7" s="38">
        <v>80.11</v>
      </c>
      <c r="BX7" s="38">
        <v>84.53</v>
      </c>
      <c r="BY7" s="38">
        <v>84.02</v>
      </c>
      <c r="BZ7" s="38">
        <v>82.26</v>
      </c>
      <c r="CA7" s="38">
        <v>100.91</v>
      </c>
      <c r="CB7" s="38">
        <v>222.05</v>
      </c>
      <c r="CC7" s="38">
        <v>159.88999999999999</v>
      </c>
      <c r="CD7" s="38">
        <v>158.83000000000001</v>
      </c>
      <c r="CE7" s="38">
        <v>150</v>
      </c>
      <c r="CF7" s="38">
        <v>153</v>
      </c>
      <c r="CG7" s="38">
        <v>164.13</v>
      </c>
      <c r="CH7" s="38">
        <v>162.66</v>
      </c>
      <c r="CI7" s="38">
        <v>154.69999999999999</v>
      </c>
      <c r="CJ7" s="38">
        <v>154.83000000000001</v>
      </c>
      <c r="CK7" s="38">
        <v>154.25</v>
      </c>
      <c r="CL7" s="38">
        <v>136.86000000000001</v>
      </c>
      <c r="CM7" s="38" t="s">
        <v>101</v>
      </c>
      <c r="CN7" s="38" t="s">
        <v>101</v>
      </c>
      <c r="CO7" s="38" t="s">
        <v>101</v>
      </c>
      <c r="CP7" s="38" t="s">
        <v>101</v>
      </c>
      <c r="CQ7" s="38" t="s">
        <v>101</v>
      </c>
      <c r="CR7" s="38">
        <v>58.28</v>
      </c>
      <c r="CS7" s="38">
        <v>56.67</v>
      </c>
      <c r="CT7" s="38">
        <v>58.04</v>
      </c>
      <c r="CU7" s="38">
        <v>59.9</v>
      </c>
      <c r="CV7" s="38">
        <v>64.510000000000005</v>
      </c>
      <c r="CW7" s="38">
        <v>58.98</v>
      </c>
      <c r="CX7" s="38">
        <v>78.819999999999993</v>
      </c>
      <c r="CY7" s="38">
        <v>77.78</v>
      </c>
      <c r="CZ7" s="38">
        <v>78.64</v>
      </c>
      <c r="DA7" s="38">
        <v>78.09</v>
      </c>
      <c r="DB7" s="38">
        <v>76.61</v>
      </c>
      <c r="DC7" s="38">
        <v>92.78</v>
      </c>
      <c r="DD7" s="38">
        <v>92.9</v>
      </c>
      <c r="DE7" s="38">
        <v>92.56</v>
      </c>
      <c r="DF7" s="38">
        <v>92.4</v>
      </c>
      <c r="DG7" s="38">
        <v>91.62</v>
      </c>
      <c r="DH7" s="38">
        <v>95.2</v>
      </c>
      <c r="DI7" s="38">
        <v>8.34</v>
      </c>
      <c r="DJ7" s="38">
        <v>10.220000000000001</v>
      </c>
      <c r="DK7" s="38">
        <v>12.16</v>
      </c>
      <c r="DL7" s="38">
        <v>14.01</v>
      </c>
      <c r="DM7" s="38">
        <v>15.82</v>
      </c>
      <c r="DN7" s="38">
        <v>23.01</v>
      </c>
      <c r="DO7" s="38">
        <v>22.86</v>
      </c>
      <c r="DP7" s="38">
        <v>19.920000000000002</v>
      </c>
      <c r="DQ7" s="38">
        <v>20.56</v>
      </c>
      <c r="DR7" s="38">
        <v>14.75</v>
      </c>
      <c r="DS7" s="38">
        <v>38.6</v>
      </c>
      <c r="DT7" s="38">
        <v>0</v>
      </c>
      <c r="DU7" s="38">
        <v>0</v>
      </c>
      <c r="DV7" s="38">
        <v>0</v>
      </c>
      <c r="DW7" s="38">
        <v>0</v>
      </c>
      <c r="DX7" s="38">
        <v>0</v>
      </c>
      <c r="DY7" s="38">
        <v>0</v>
      </c>
      <c r="DZ7" s="38">
        <v>1.52</v>
      </c>
      <c r="EA7" s="38">
        <v>0.44</v>
      </c>
      <c r="EB7" s="38">
        <v>0.42</v>
      </c>
      <c r="EC7" s="38">
        <v>0.25</v>
      </c>
      <c r="ED7" s="38">
        <v>5.64</v>
      </c>
      <c r="EE7" s="38">
        <v>0</v>
      </c>
      <c r="EF7" s="38">
        <v>0</v>
      </c>
      <c r="EG7" s="38">
        <v>0</v>
      </c>
      <c r="EH7" s="38">
        <v>0</v>
      </c>
      <c r="EI7" s="38">
        <v>0</v>
      </c>
      <c r="EJ7" s="38">
        <v>0.05</v>
      </c>
      <c r="EK7" s="38">
        <v>0.04</v>
      </c>
      <c r="EL7" s="38">
        <v>0.05</v>
      </c>
      <c r="EM7" s="38">
        <v>0.06</v>
      </c>
      <c r="EN7" s="38">
        <v>0.04</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CL1902-530t</cp:lastModifiedBy>
  <cp:lastPrinted>2020-02-05T04:22:56Z</cp:lastPrinted>
  <dcterms:created xsi:type="dcterms:W3CDTF">2019-12-05T04:44:51Z</dcterms:created>
  <dcterms:modified xsi:type="dcterms:W3CDTF">2020-02-10T00:23:09Z</dcterms:modified>
  <cp:category/>
</cp:coreProperties>
</file>