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5yeuRSJM7PwdCJOpv27fLwL+YMLSTJaYhkLafdiqMD7xuCddwXrHvBDVuCo48l/worqBM9Xf+Y/617IWtnxsgg==" workbookSaltValue="Zu6CxZDyhdT6CgQXyyIreQ=="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<sst xmlns="http://schemas.openxmlformats.org/spreadsheetml/2006/main" count="228" uniqueCount="113">
  <si>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</si>
  <si>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</si>
  <si>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</si>
  <si>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</si>
  <si>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</si>
  <si>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</si>
  <si>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</si>
  <si>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</si>
  <si>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</si>
  <si>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</si>
  <si>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</si>
  <si>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</si>
  <si>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</si>
  <si>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</si>
  <si>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</si>
  <si>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</si>
  <si>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</si>
  <si>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</si>
  <si>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</si>
  <si>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</si>
  <si>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</si>
  <si>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</si>
  <si>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</si>
  <si>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</si>
  <si>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</si>
  <si>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</si>
  <si>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</si>
  <si>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</si>
  <si>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</si>
  <si>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</si>
  <si>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</si>
  <si>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</si>
  <si>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</si>
  <si>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</si>
  <si>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</si>
  <si>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</si>
  <si>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</si>
  <si>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</si>
  <si>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</si>
  <si>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</si>
  <si>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</si>
  <si>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</si>
  <si>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</si>
  <si>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</si>
  <si>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</si>
  <si>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</si>
  <si>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</si>
  <si>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</si>
  <si>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</si>
  <si>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</si>
  <si>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</si>
  <si>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</si>
  <si>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</si>
  <si>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</si>
  <si>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</si>
  <si>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</si>
  <si>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</si>
  <si>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</si>
  <si>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</si>
  <si>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</si>
  <si>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</si>
  <si>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</si>
  <si>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</si>
  <si>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</si>
  <si>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</si>
  <si>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</si>
  <si>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</si>
  <si>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</si>
  <si>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</si>
  <si>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</si>
  <si>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</si>
  <si>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</si>
  <si>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</si>
  <si>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</si>
  <si>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</si>
  <si>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</si>
  <si>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</si>
  <si>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</si>
  <si>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</si>
  <si>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</si>
  <si>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</si>
  <si>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</si>
  <si>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</si>
  <si>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</si>
  <si>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</si>
  <si>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</si>
  <si>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</si>
  <si>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</si>
  <si>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</si>
  <si>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</si>
  <si>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</si>
  <si>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</si>
  <si>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</si>
  <si>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</si>
  <si>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</si>
  <si>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</si>
  <si>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</si>
  <si>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</si>
  <si>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</si>
  <si>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</si>
  <si>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</si>
  <si>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</si>
  <si>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</si>
  <si>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</si>
  <si>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</si>
  <si>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</si>
  <si>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</si>
  <si>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</si>
  <si>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</si>
  <si>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</si>
  <si>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は、有形固定資産のうち償却対象資産や法定耐用年数（50年）を経過した管渠がないため、類似団体より低い数値となっている。引き続き、保有資産の老朽化の状況を踏まえて管渠の改善等に努めていきたい。</t>
    <phoneticPr fontId="4"/>
  </si>
  <si>
    <t>①収益的収支比率について、本市では現在も生活環境整備の重点事業として下水道整備を進めている状況にあり、多額の費用を要している。数値は整備費用に大きく左右されると考えるが、引き続き、国庫補助金等財源確保に努め、計画的に整備を進めていき、使用料収入を増加させていきたい。
④企業債残高対事業規模比率について、類似団体より低いが、投資規模等は適切であると考える。引き続き、計画的に必要な更新を行い、適切に管理していく必要がある。
⑤経費回収率について、類似団体とほぼ同等の数値となっている。平成27年度から28年度で増加した理由は、汚水処理費の算出方法が変更されたことによる。引き続き、使用料の収納率向上のための啓発活動に努める必要がある。
⑥汚水処理原価について、類似団体に近い数値となっている。効率的な汚水処理が実施されていると考える。引き続き、水洗化の啓発活動を継続し接続率向上に努め、有収水量の増加に向けて取り組む必要がある。
⑦施設利用率については、処理量に大きな変動があった場合や、将来的な管渠整備による供用開始区域の拡大及び下水道普及率の上昇に対応するため、指標の数値が52～60％で推移している。引き続き、下水道の普及促進のため、管渠整備事業の進捗に従い施設の利用状況や規模の見直し等を計画的に実施していきたい。
⑧水洗化率については、類似団体より低い数値となっている。平成29年度から30年度で下降した理由は、水洗化戸数及び人口の増より処理区域内戸数及び人口の増の方が大きかったことによる。引き続き水洗化率向上のための啓発活動に努める必要がある。</t>
    <rPh sb="13" eb="15">
      <t>ホンシ</t>
    </rPh>
    <rPh sb="34" eb="36">
      <t>ゲスイ</t>
    </rPh>
    <rPh sb="36" eb="37">
      <t>ドウ</t>
    </rPh>
    <rPh sb="230" eb="232">
      <t>ドウトウ</t>
    </rPh>
    <rPh sb="233" eb="235">
      <t>スウチ</t>
    </rPh>
    <rPh sb="335" eb="336">
      <t>チカ</t>
    </rPh>
    <rPh sb="573" eb="575">
      <t>ルイジ</t>
    </rPh>
    <rPh sb="575" eb="577">
      <t>ダンタイ</t>
    </rPh>
    <rPh sb="579" eb="580">
      <t>ヒク</t>
    </rPh>
    <rPh sb="581" eb="583">
      <t>スウチ</t>
    </rPh>
    <rPh sb="603" eb="605">
      <t>カコウ</t>
    </rPh>
    <rPh sb="638" eb="639">
      <t>ホウ</t>
    </rPh>
    <phoneticPr fontId="4"/>
  </si>
  <si>
    <r>
      <t>本市における、平成30年度末での管渠整備区域は1,464ha、普及率は84.0％となった。普及率向上のため、今後も生活環境整備の重点事業として整備促進に努めていきたい。
また、平成30年度末の水洗化率は90.9％、下水道使用料収入は、1,008,004千円で前年度(992,592千円)に対し、1.6％増加した。さらなる下水道使用料収入の増加を図るため、水洗化率向上に努め、引き続き、経営の健全化、安定化に努力していく必要がある。
なお、経営戦略については、平成30年度に策定済みであり、令和4年度に見直しを行う予定である。</t>
    </r>
    <r>
      <rPr>
        <sz val="11"/>
        <color rgb="FFFF0000"/>
        <rFont val="ＭＳ ゴシック"/>
        <family val="3"/>
        <charset val="128"/>
      </rPr>
      <t xml:space="preserve">
</t>
    </r>
    <rPh sb="169" eb="171">
      <t>ゾウカ</t>
    </rPh>
    <rPh sb="219" eb="221">
      <t>ケイエイ</t>
    </rPh>
    <rPh sb="221" eb="223">
      <t>センリャク</t>
    </rPh>
    <rPh sb="229" eb="231">
      <t>ヘイセイ</t>
    </rPh>
    <rPh sb="233" eb="234">
      <t>ネン</t>
    </rPh>
    <rPh sb="234" eb="235">
      <t>ド</t>
    </rPh>
    <rPh sb="236" eb="238">
      <t>サクテイ</t>
    </rPh>
    <rPh sb="238" eb="239">
      <t>ズ</t>
    </rPh>
    <rPh sb="244" eb="246">
      <t>レイワ</t>
    </rPh>
    <rPh sb="247" eb="248">
      <t>ネン</t>
    </rPh>
    <rPh sb="248" eb="249">
      <t>ド</t>
    </rPh>
    <rPh sb="250" eb="252">
      <t>ミナオ</t>
    </rPh>
    <rPh sb="254" eb="255">
      <t>オコナ</t>
    </rPh>
    <rPh sb="256" eb="25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</si>
</sst>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DB-4E1B-A901-F49A4AB0B2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ECDB-4E1B-A901-F49A4AB0B2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52.55</c:v>
                </c:pt>
                <c:pt idx="1">
                  <c:v>56.76</c:v>
                </c:pt>
                <c:pt idx="2">
                  <c:v>57.79</c:v>
                </c:pt>
                <c:pt idx="3">
                  <c:v>58.64</c:v>
                </c:pt>
                <c:pt idx="4">
                  <c:v>60.39</c:v>
                </c:pt>
              </c:numCache>
            </c:numRef>
          </c:val>
          <c:extLst>
            <c:ext xmlns:c16="http://schemas.microsoft.com/office/drawing/2014/chart" uri="{C3380CC4-5D6E-409C-BE32-E72D297353CC}">
              <c16:uniqueId val="{00000000-9430-428C-AAEF-A38618682F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9430-428C-AAEF-A38618682F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92.46</c:v>
                </c:pt>
                <c:pt idx="1">
                  <c:v>93.47</c:v>
                </c:pt>
                <c:pt idx="2">
                  <c:v>93.42</c:v>
                </c:pt>
                <c:pt idx="3">
                  <c:v>94.57</c:v>
                </c:pt>
                <c:pt idx="4">
                  <c:v>90.9</c:v>
                </c:pt>
              </c:numCache>
            </c:numRef>
          </c:val>
          <c:extLst>
            <c:ext xmlns:c16="http://schemas.microsoft.com/office/drawing/2014/chart" uri="{C3380CC4-5D6E-409C-BE32-E72D297353CC}">
              <c16:uniqueId val="{00000000-F991-4FB6-B27E-08A43D3047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F991-4FB6-B27E-08A43D3047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88.69</c:v>
                </c:pt>
                <c:pt idx="1">
                  <c:v>88.68</c:v>
                </c:pt>
                <c:pt idx="2">
                  <c:v>91.3</c:v>
                </c:pt>
                <c:pt idx="3">
                  <c:v>90.75</c:v>
                </c:pt>
                <c:pt idx="4">
                  <c:v>90.91</c:v>
                </c:pt>
              </c:numCache>
            </c:numRef>
          </c:val>
          <c:extLst>
            <c:ext xmlns:c16="http://schemas.microsoft.com/office/drawing/2014/chart" uri="{C3380CC4-5D6E-409C-BE32-E72D297353CC}">
              <c16:uniqueId val="{00000000-3B9D-4643-A775-8D8FE2033C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9D-4643-A775-8D8FE2033C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A2-4308-B2E4-6881CE9151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A2-4308-B2E4-6881CE9151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31-447F-8AA9-2B519DFA27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1-447F-8AA9-2B519DFA27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B-4A09-AE3D-ABBF12E146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B-4A09-AE3D-ABBF12E146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9-4389-A55E-4A31CBD5BA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9-4389-A55E-4A31CBD5BA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721.95</c:v>
                </c:pt>
                <c:pt idx="1">
                  <c:v>660.54</c:v>
                </c:pt>
                <c:pt idx="2">
                  <c:v>607.34</c:v>
                </c:pt>
                <c:pt idx="3">
                  <c:v>573.08000000000004</c:v>
                </c:pt>
                <c:pt idx="4">
                  <c:v>555.59</c:v>
                </c:pt>
              </c:numCache>
            </c:numRef>
          </c:val>
          <c:extLst>
            <c:ext xmlns:c16="http://schemas.microsoft.com/office/drawing/2014/chart" uri="{C3380CC4-5D6E-409C-BE32-E72D297353CC}">
              <c16:uniqueId val="{00000000-9DA0-4130-B7CE-40A538CB1B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9DA0-4130-B7CE-40A538CB1B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75.11</c:v>
                </c:pt>
                <c:pt idx="1">
                  <c:v>75.13</c:v>
                </c:pt>
                <c:pt idx="2">
                  <c:v>82.94</c:v>
                </c:pt>
                <c:pt idx="3">
                  <c:v>82.84</c:v>
                </c:pt>
                <c:pt idx="4">
                  <c:v>82.37</c:v>
                </c:pt>
              </c:numCache>
            </c:numRef>
          </c:val>
          <c:extLst>
            <c:ext xmlns:c16="http://schemas.microsoft.com/office/drawing/2014/chart" uri="{C3380CC4-5D6E-409C-BE32-E72D297353CC}">
              <c16:uniqueId val="{00000000-17C2-402E-80BD-FAF1D4B8EB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17C2-402E-80BD-FAF1D4B8EB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163.36000000000001</c:v>
                </c:pt>
                <c:pt idx="1">
                  <c:v>164.92</c:v>
                </c:pt>
                <c:pt idx="2">
                  <c:v>150</c:v>
                </c:pt>
                <c:pt idx="3">
                  <c:v>150</c:v>
                </c:pt>
                <c:pt idx="4">
                  <c:v>150.52000000000001</c:v>
                </c:pt>
              </c:numCache>
            </c:numRef>
          </c:val>
          <c:extLst>
            <c:ext xmlns:c16="http://schemas.microsoft.com/office/drawing/2014/chart" uri="{C3380CC4-5D6E-409C-BE32-E72D297353CC}">
              <c16:uniqueId val="{00000000-9D0F-4025-906E-0877D73028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9D0F-4025-906E-0877D73028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愛知県　東海市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Bc2</v>
      </c>
      <c r="X8" s="83"/>
      <c r="Y8" s="83"/>
      <c r="Z8" s="83"/>
      <c r="AA8" s="83"/>
      <c r="AB8" s="83"/>
      <c r="AC8" s="83"/>
      <c r="AD8" s="84" t="str">
        <f>データ!$M$6</f>
        <v>非設置</v>
      </c>
      <c r="AE8" s="84"/>
      <c r="AF8" s="84"/>
      <c r="AG8" s="84"/>
      <c r="AH8" s="84"/>
      <c r="AI8" s="84"/>
      <c r="AJ8" s="84"/>
      <c r="AK8" s="3"/>
      <c r="AL8" s="80">
        <f>データ!S6</f>
        <v>114955</v>
      </c>
      <c r="AM8" s="80"/>
      <c r="AN8" s="80"/>
      <c r="AO8" s="80"/>
      <c r="AP8" s="80"/>
      <c r="AQ8" s="80"/>
      <c r="AR8" s="80"/>
      <c r="AS8" s="80"/>
      <c r="AT8" s="79">
        <f>データ!T6</f>
        <v>43.43</v>
      </c>
      <c r="AU8" s="79"/>
      <c r="AV8" s="79"/>
      <c r="AW8" s="79"/>
      <c r="AX8" s="79"/>
      <c r="AY8" s="79"/>
      <c r="AZ8" s="79"/>
      <c r="BA8" s="79"/>
      <c r="BB8" s="79">
        <f>データ!U6</f>
        <v>2646.9</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83.97</v>
      </c>
      <c r="Q10" s="79"/>
      <c r="R10" s="79"/>
      <c r="S10" s="79"/>
      <c r="T10" s="79"/>
      <c r="U10" s="79"/>
      <c r="V10" s="79"/>
      <c r="W10" s="79">
        <f>データ!Q6</f>
        <v>99.15</v>
      </c>
      <c r="X10" s="79"/>
      <c r="Y10" s="79"/>
      <c r="Z10" s="79"/>
      <c r="AA10" s="79"/>
      <c r="AB10" s="79"/>
      <c r="AC10" s="79"/>
      <c r="AD10" s="80">
        <f>データ!R6</f>
        <v>1890</v>
      </c>
      <c r="AE10" s="80"/>
      <c r="AF10" s="80"/>
      <c r="AG10" s="80"/>
      <c r="AH10" s="80"/>
      <c r="AI10" s="80"/>
      <c r="AJ10" s="80"/>
      <c r="AK10" s="2"/>
      <c r="AL10" s="80">
        <f>データ!V6</f>
        <v>96422</v>
      </c>
      <c r="AM10" s="80"/>
      <c r="AN10" s="80"/>
      <c r="AO10" s="80"/>
      <c r="AP10" s="80"/>
      <c r="AQ10" s="80"/>
      <c r="AR10" s="80"/>
      <c r="AS10" s="80"/>
      <c r="AT10" s="79">
        <f>データ!W6</f>
        <v>14.64</v>
      </c>
      <c r="AU10" s="79"/>
      <c r="AV10" s="79"/>
      <c r="AW10" s="79"/>
      <c r="AX10" s="79"/>
      <c r="AY10" s="79"/>
      <c r="AZ10" s="79"/>
      <c r="BA10" s="79"/>
      <c r="BB10" s="79">
        <f>データ!X6</f>
        <v>6586.2</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111</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QoBtLSfKWPX0drNhTisunoZQmkfDCkOehNyXBmj6HKeBJ0TKIhaayBdBYuW8Df8+laI0EiwiejEDyJAsQybzFA==" saltValue="3vXS/sfdff30L7I6cead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5748031496062992"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8" t="s">
        <v>53</v>
      </c>
      <c r="I3" s="89"/>
      <c r="J3" s="89"/>
      <c r="K3" s="89"/>
      <c r="L3" s="89"/>
      <c r="M3" s="89"/>
      <c r="N3" s="89"/>
      <c r="O3" s="89"/>
      <c r="P3" s="89"/>
      <c r="Q3" s="89"/>
      <c r="R3" s="89"/>
      <c r="S3" s="89"/>
      <c r="T3" s="89"/>
      <c r="U3" s="89"/>
      <c r="V3" s="89"/>
      <c r="W3" s="89"/>
      <c r="X3" s="90"/>
      <c r="Y3" s="94"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55</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232220</v>
      </c>
      <c r="D6" s="33">
        <f t="shared" si="3"/>
        <v>47</v>
      </c>
      <c r="E6" s="33">
        <f t="shared" si="3"/>
        <v>17</v>
      </c>
      <c r="F6" s="33">
        <f t="shared" si="3"/>
        <v>1</v>
      </c>
      <c r="G6" s="33">
        <f t="shared" si="3"/>
        <v>0</v>
      </c>
      <c r="H6" s="33" t="str">
        <f t="shared" si="3"/>
        <v>愛知県　東海市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83.97</v>
      </c>
      <c r="Q6" s="34">
        <f t="shared" si="3"/>
        <v>99.15</v>
      </c>
      <c r="R6" s="34">
        <f t="shared" si="3"/>
        <v>1890</v>
      </c>
      <c r="S6" s="34">
        <f t="shared" si="3"/>
        <v>114955</v>
      </c>
      <c r="T6" s="34">
        <f t="shared" si="3"/>
        <v>43.43</v>
      </c>
      <c r="U6" s="34">
        <f t="shared" si="3"/>
        <v>2646.9</v>
      </c>
      <c r="V6" s="34">
        <f t="shared" si="3"/>
        <v>96422</v>
      </c>
      <c r="W6" s="34">
        <f t="shared" si="3"/>
        <v>14.64</v>
      </c>
      <c r="X6" s="34">
        <f t="shared" si="3"/>
        <v>6586.2</v>
      </c>
      <c r="Y6" s="35">
        <f>IF(Y7="",NA(),Y7)</f>
        <v>88.69</v>
      </c>
      <c r="Z6" s="35">
        <f t="shared" ref="Z6:AH6" si="4">IF(Z7="",NA(),Z7)</f>
        <v>88.68</v>
      </c>
      <c r="AA6" s="35">
        <f t="shared" si="4"/>
        <v>91.3</v>
      </c>
      <c r="AB6" s="35">
        <f t="shared" si="4"/>
        <v>90.75</v>
      </c>
      <c r="AC6" s="35">
        <f t="shared" si="4"/>
        <v>90.91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721.95</v>
      </c>
      <c r="BG6" s="35">
        <f t="shared" ref="BG6:BO6" si="7">IF(BG7="",NA(),BG7)</f>
        <v>660.54</v>
      </c>
      <c r="BH6" s="35">
        <f t="shared" si="7"/>
        <v>607.34</v>
      </c>
      <c r="BI6" s="35">
        <f t="shared" si="7"/>
        <v>573.08000000000004</v>
      </c>
      <c r="BJ6" s="35">
        <f t="shared" si="7"/>
        <v>555.59</v>
      </c>
      <c r="BK6" s="35">
        <f t="shared" si="7"/>
        <v>1117.27</v>
      </c>
      <c r="BL6" s="35">
        <f t="shared" si="7"/>
        <v>1051.49</v>
      </c>
      <c r="BM6" s="35">
        <f t="shared" si="7"/>
        <v>991.69</v>
      </c>
      <c r="BN6" s="35">
        <f t="shared" si="7"/>
        <v>986.82</v>
      </c>
      <c r="BO6" s="35">
        <f t="shared" si="7"/>
        <v>1023.34</v>
      </c>
      <c r="BP6" s="34" t="str">
        <f>IF(BP7="","",IF(BP7="-","【-】","【"&amp;SUBSTITUTE(TEXT(BP7,"#,##0.00"),"-","△")&amp;"】"))</f>
        <v>【682.78】</v>
      </c>
      <c r="BQ6" s="35">
        <f>IF(BQ7="",NA(),BQ7)</f>
        <v>75.11</v>
      </c>
      <c r="BR6" s="35">
        <f t="shared" ref="BR6:BZ6" si="8">IF(BR7="",NA(),BR7)</f>
        <v>75.13</v>
      </c>
      <c r="BS6" s="35">
        <f t="shared" si="8"/>
        <v>82.94</v>
      </c>
      <c r="BT6" s="35">
        <f t="shared" si="8"/>
        <v>82.84</v>
      </c>
      <c r="BU6" s="35">
        <f t="shared" si="8"/>
        <v>82.37</v>
      </c>
      <c r="BV6" s="35">
        <f t="shared" si="8"/>
        <v>76.33</v>
      </c>
      <c r="BW6" s="35">
        <f t="shared" si="8"/>
        <v>80.11</v>
      </c>
      <c r="BX6" s="35">
        <f t="shared" si="8"/>
        <v>84.53</v>
      </c>
      <c r="BY6" s="35">
        <f t="shared" si="8"/>
        <v>84.02</v>
      </c>
      <c r="BZ6" s="35">
        <f t="shared" si="8"/>
        <v>82.26</v>
      </c>
      <c r="CA6" s="34" t="str">
        <f>IF(CA7="","",IF(CA7="-","【-】","【"&amp;SUBSTITUTE(TEXT(CA7,"#,##0.00"),"-","△")&amp;"】"))</f>
        <v>【100.91】</v>
      </c>
      <c r="CB6" s="35">
        <f>IF(CB7="",NA(),CB7)</f>
        <v>163.36000000000001</v>
      </c>
      <c r="CC6" s="35">
        <f t="shared" ref="CC6:CK6" si="9">IF(CC7="",NA(),CC7)</f>
        <v>164.92</v>
      </c>
      <c r="CD6" s="35">
        <f t="shared" si="9"/>
        <v>150</v>
      </c>
      <c r="CE6" s="35">
        <f t="shared" si="9"/>
        <v>150</v>
      </c>
      <c r="CF6" s="35">
        <f t="shared" si="9"/>
        <v>150.52000000000001</v>
      </c>
      <c r="CG6" s="35">
        <f t="shared" si="9"/>
        <v>164.13</v>
      </c>
      <c r="CH6" s="35">
        <f t="shared" si="9"/>
        <v>162.66</v>
      </c>
      <c r="CI6" s="35">
        <f t="shared" si="9"/>
        <v>154.69999999999999</v>
      </c>
      <c r="CJ6" s="35">
        <f t="shared" si="9"/>
        <v>154.83000000000001</v>
      </c>
      <c r="CK6" s="35">
        <f t="shared" si="9"/>
        <v>154.25</v>
      </c>
      <c r="CL6" s="34" t="str">
        <f>IF(CL7="","",IF(CL7="-","【-】","【"&amp;SUBSTITUTE(TEXT(CL7,"#,##0.00"),"-","△")&amp;"】"))</f>
        <v>【136.86】</v>
      </c>
      <c r="CM6" s="35">
        <f>IF(CM7="",NA(),CM7)</f>
        <v>52.55</v>
      </c>
      <c r="CN6" s="35">
        <f t="shared" ref="CN6:CV6" si="10">IF(CN7="",NA(),CN7)</f>
        <v>56.76</v>
      </c>
      <c r="CO6" s="35">
        <f t="shared" si="10"/>
        <v>57.79</v>
      </c>
      <c r="CP6" s="35">
        <f t="shared" si="10"/>
        <v>58.64</v>
      </c>
      <c r="CQ6" s="35">
        <f t="shared" si="10"/>
        <v>60.39</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92.46</v>
      </c>
      <c r="CY6" s="35">
        <f t="shared" ref="CY6:DG6" si="11">IF(CY7="",NA(),CY7)</f>
        <v>93.47</v>
      </c>
      <c r="CZ6" s="35">
        <f t="shared" si="11"/>
        <v>93.42</v>
      </c>
      <c r="DA6" s="35">
        <f t="shared" si="11"/>
        <v>94.57</v>
      </c>
      <c r="DB6" s="35">
        <f t="shared" si="11"/>
        <v>90.9</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232220</v>
      </c>
      <c r="D7" s="37">
        <v>47</v>
      </c>
      <c r="E7" s="37">
        <v>17</v>
      </c>
      <c r="F7" s="37">
        <v>1</v>
      </c>
      <c r="G7" s="37">
        <v>0</v>
      </c>
      <c r="H7" s="37" t="s">
        <v>97</v>
      </c>
      <c r="I7" s="37" t="s">
        <v>98</v>
      </c>
      <c r="J7" s="37" t="s">
        <v>99</v>
      </c>
      <c r="K7" s="37" t="s">
        <v>100</v>
      </c>
      <c r="L7" s="37" t="s">
        <v>101</v>
      </c>
      <c r="M7" s="37" t="s">
        <v>102</v>
      </c>
      <c r="N7" s="38" t="s">
        <v>103</v>
      </c>
      <c r="O7" s="38" t="s">
        <v>104</v>
      </c>
      <c r="P7" s="38">
        <v>83.97</v>
      </c>
      <c r="Q7" s="38">
        <v>99.15</v>
      </c>
      <c r="R7" s="38">
        <v>1890</v>
      </c>
      <c r="S7" s="38">
        <v>114955</v>
      </c>
      <c r="T7" s="38">
        <v>43.43</v>
      </c>
      <c r="U7" s="38">
        <v>2646.9</v>
      </c>
      <c r="V7" s="38">
        <v>96422</v>
      </c>
      <c r="W7" s="38">
        <v>14.64</v>
      </c>
      <c r="X7" s="38">
        <v>6586.2</v>
      </c>
      <c r="Y7" s="38">
        <v>88.69</v>
      </c>
      <c r="Z7" s="38">
        <v>88.68</v>
      </c>
      <c r="AA7" s="38">
        <v>91.3</v>
      </c>
      <c r="AB7" s="38">
        <v>90.75</v>
      </c>
      <c r="AC7" s="38">
        <v>90.91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721.95</v>
      </c>
      <c r="BG7" s="38">
        <v>660.54</v>
      </c>
      <c r="BH7" s="38">
        <v>607.34</v>
      </c>
      <c r="BI7" s="38">
        <v>573.08000000000004</v>
      </c>
      <c r="BJ7" s="38">
        <v>555.59</v>
      </c>
      <c r="BK7" s="38">
        <v>1117.27</v>
      </c>
      <c r="BL7" s="38">
        <v>1051.49</v>
      </c>
      <c r="BM7" s="38">
        <v>991.69</v>
      </c>
      <c r="BN7" s="38">
        <v>986.82</v>
      </c>
      <c r="BO7" s="38">
        <v>1023.34</v>
      </c>
      <c r="BP7" s="38">
        <v>682.78</v>
      </c>
      <c r="BQ7" s="38">
        <v>75.11</v>
      </c>
      <c r="BR7" s="38">
        <v>75.13</v>
      </c>
      <c r="BS7" s="38">
        <v>82.94</v>
      </c>
      <c r="BT7" s="38">
        <v>82.84</v>
      </c>
      <c r="BU7" s="38">
        <v>82.37</v>
      </c>
      <c r="BV7" s="38">
        <v>76.33</v>
      </c>
      <c r="BW7" s="38">
        <v>80.11</v>
      </c>
      <c r="BX7" s="38">
        <v>84.53</v>
      </c>
      <c r="BY7" s="38">
        <v>84.02</v>
      </c>
      <c r="BZ7" s="38">
        <v>82.26</v>
      </c>
      <c r="CA7" s="38">
        <v>100.91</v>
      </c>
      <c r="CB7" s="38">
        <v>163.36000000000001</v>
      </c>
      <c r="CC7" s="38">
        <v>164.92</v>
      </c>
      <c r="CD7" s="38">
        <v>150</v>
      </c>
      <c r="CE7" s="38">
        <v>150</v>
      </c>
      <c r="CF7" s="38">
        <v>150.52000000000001</v>
      </c>
      <c r="CG7" s="38">
        <v>164.13</v>
      </c>
      <c r="CH7" s="38">
        <v>162.66</v>
      </c>
      <c r="CI7" s="38">
        <v>154.69999999999999</v>
      </c>
      <c r="CJ7" s="38">
        <v>154.83000000000001</v>
      </c>
      <c r="CK7" s="38">
        <v>154.25</v>
      </c>
      <c r="CL7" s="38">
        <v>136.86000000000001</v>
      </c>
      <c r="CM7" s="38">
        <v>52.55</v>
      </c>
      <c r="CN7" s="38">
        <v>56.76</v>
      </c>
      <c r="CO7" s="38">
        <v>57.79</v>
      </c>
      <c r="CP7" s="38">
        <v>58.64</v>
      </c>
      <c r="CQ7" s="38">
        <v>60.39</v>
      </c>
      <c r="CR7" s="38">
        <v>58.28</v>
      </c>
      <c r="CS7" s="38">
        <v>56.67</v>
      </c>
      <c r="CT7" s="38">
        <v>58.04</v>
      </c>
      <c r="CU7" s="38">
        <v>59.9</v>
      </c>
      <c r="CV7" s="38">
        <v>64.510000000000005</v>
      </c>
      <c r="CW7" s="38">
        <v>58.98</v>
      </c>
      <c r="CX7" s="38">
        <v>92.46</v>
      </c>
      <c r="CY7" s="38">
        <v>93.47</v>
      </c>
      <c r="CZ7" s="38">
        <v>93.42</v>
      </c>
      <c r="DA7" s="38">
        <v>94.57</v>
      </c>
      <c r="DB7" s="38">
        <v>90.9</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2020-01-29T07:50:43Z</cp:lastPrinted>
  <dcterms:created xsi:type="dcterms:W3CDTF">2019-12-05T05:05:17Z</dcterms:created>
  <dcterms:modified xsi:type="dcterms:W3CDTF">2020-02-17T06:40:17Z</dcterms:modified>
  <cp:category/>
</cp:coreProperties>
</file>