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qqGOMg8CEf22PNtD5CEw1E3Y1C/v2LZzhCFyXm+ntK+7p4AqXClEgCYxgWHdo9J8K/x0eQpWCJIOQf95rqKz3Q==" workbookSaltValue="X3bqF/PZ5AwEglKKMprKzg=="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AL8" i="4"/>
  <c r="P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<sst xmlns="http://schemas.openxmlformats.org/spreadsheetml/2006/main" count="233" uniqueCount="114">
  <si>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</si>
  <si>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</si>
  <si>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</si>
  <si>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</si>
  <si>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</si>
  <si>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</si>
  <si>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</si>
  <si>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</si>
  <si>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</si>
  <si>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</si>
  <si>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</si>
  <si>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</si>
  <si>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</si>
  <si>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</si>
  <si>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</si>
  <si>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</si>
  <si>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</si>
  <si>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</si>
  <si>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</si>
  <si>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</si>
  <si>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</si>
  <si>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</si>
  <si>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</si>
  <si>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</si>
  <si>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</si>
  <si>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</si>
  <si>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</si>
  <si>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</si>
  <si>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</si>
  <si>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</si>
  <si>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</si>
  <si>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</si>
  <si>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</si>
  <si>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</si>
  <si>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</si>
  <si>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</si>
  <si>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</si>
  <si>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</si>
  <si>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</si>
  <si>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</si>
  <si>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</si>
  <si>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</si>
  <si>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</si>
  <si>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</si>
  <si>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</si>
  <si>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</si>
  <si>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</si>
  <si>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</si>
  <si>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</si>
  <si>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</si>
  <si>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</si>
  <si>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</si>
  <si>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</si>
  <si>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</si>
  <si>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</si>
  <si>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</si>
  <si>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</si>
  <si>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</si>
  <si>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</si>
  <si>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</si>
  <si>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</si>
  <si>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</si>
  <si>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</si>
  <si>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</si>
  <si>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</si>
  <si>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</si>
  <si>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</si>
  <si>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</si>
  <si>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</si>
  <si>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</si>
  <si>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</si>
  <si>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</si>
  <si>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</si>
  <si>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</si>
  <si>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</si>
  <si>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</si>
  <si>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</si>
  <si>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</si>
  <si>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</si>
  <si>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</si>
  <si>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</si>
  <si>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</si>
  <si>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</si>
  <si>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</si>
  <si>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</si>
  <si>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</si>
  <si>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</si>
  <si>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</si>
  <si>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</si>
  <si>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</si>
  <si>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</si>
  <si>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</si>
  <si>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</si>
  <si>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</si>
  <si>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</si>
  <si>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</si>
  <si>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</si>
  <si>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</si>
  <si>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豊明市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</si>
  <si>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</si>
  <si>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</si>
  <si>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</si>
  <si>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</si>
  <si>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</si>
  <si>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</si>
  <si>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</si>
  <si>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</si>
  <si>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</si>
  <si>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</si>
  <si>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</si>
  <si>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</si>
  <si>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⑤経費回収率
　有収水量が減少傾向にあるため、使用料収入の増加が見込めない中、平成２９年に実施した料金改定の効果と支出の多くを占める償還元金の減少により改善しています。
　令和２年度に公営企業会計へ移行、令和３年度には農集排事業の統合を控えており、本市の下水道事業経営は大きな転換の時期を迎えています。
　経費回収率は、類似団体の平均値を下回っている状況であるため、今後の下水道事業経営について総合的な観点から分析を進め、持続可能な経営を図っていきます。
④企業債残高対事業規模比率
　企業債残高は、類似団体の平均値を下回り、今後も減少傾向にあります。現在進めている農排統合事業や管更生工事など必要不可欠な事業資金の調達について、平準化等により計画的に進めていきます。
⑥汚水処理原価
　料金改定の効果と償還元金の減少により改善方向にありますが、類似団体の平均よりは高い傾向にあるため、今後の経営状況を見据え、料金改定の必要性や経営の合理化策を検討していきます。
　</t>
    <rPh sb="1" eb="6">
      <t>シュウエキテキシュウシ</t>
    </rPh>
    <rPh sb="6" eb="8">
      <t>ヒリツ</t>
    </rPh>
    <rPh sb="10" eb="12">
      <t>ケイヒ</t>
    </rPh>
    <rPh sb="12" eb="14">
      <t>カイシュウ</t>
    </rPh>
    <rPh sb="14" eb="15">
      <t>リツ</t>
    </rPh>
    <rPh sb="17" eb="19">
      <t>ユウシュウ</t>
    </rPh>
    <rPh sb="19" eb="21">
      <t>スイリョウ</t>
    </rPh>
    <rPh sb="22" eb="24">
      <t>ゲンショウ</t>
    </rPh>
    <rPh sb="24" eb="26">
      <t>ケイコウ</t>
    </rPh>
    <rPh sb="32" eb="35">
      <t>シヨウリョウ</t>
    </rPh>
    <rPh sb="35" eb="37">
      <t>シュウニュウ</t>
    </rPh>
    <rPh sb="38" eb="40">
      <t>ゾウカ</t>
    </rPh>
    <rPh sb="41" eb="43">
      <t>ミコ</t>
    </rPh>
    <rPh sb="46" eb="47">
      <t>ナカ</t>
    </rPh>
    <rPh sb="48" eb="50">
      <t>ヘイセイ</t>
    </rPh>
    <rPh sb="162" eb="164">
      <t>ケイヒ</t>
    </rPh>
    <rPh sb="164" eb="166">
      <t>カイシュウ</t>
    </rPh>
    <rPh sb="166" eb="167">
      <t>リツ</t>
    </rPh>
    <rPh sb="169" eb="171">
      <t>ルイジ</t>
    </rPh>
    <rPh sb="171" eb="173">
      <t>ダンタイ</t>
    </rPh>
    <rPh sb="174" eb="177">
      <t>ヘイキンチ</t>
    </rPh>
    <rPh sb="178" eb="180">
      <t>シタマワ</t>
    </rPh>
    <rPh sb="184" eb="186">
      <t>ジョウキョウ</t>
    </rPh>
    <rPh sb="192" eb="194">
      <t>コンゴ</t>
    </rPh>
    <rPh sb="195" eb="198">
      <t>ゲスイドウ</t>
    </rPh>
    <rPh sb="198" eb="200">
      <t>ジギョウ</t>
    </rPh>
    <rPh sb="200" eb="202">
      <t>ケイエイ</t>
    </rPh>
    <rPh sb="206" eb="209">
      <t>ソウゴウテキ</t>
    </rPh>
    <rPh sb="210" eb="212">
      <t>カンテン</t>
    </rPh>
    <rPh sb="214" eb="216">
      <t>ブンセキ</t>
    </rPh>
    <rPh sb="217" eb="218">
      <t>スス</t>
    </rPh>
    <rPh sb="220" eb="222">
      <t>ジゾク</t>
    </rPh>
    <rPh sb="222" eb="224">
      <t>カノウ</t>
    </rPh>
    <rPh sb="225" eb="227">
      <t>ケイエイ</t>
    </rPh>
    <rPh sb="228" eb="229">
      <t>ハカ</t>
    </rPh>
    <rPh sb="238" eb="240">
      <t>キギョウ</t>
    </rPh>
    <rPh sb="240" eb="241">
      <t>サイ</t>
    </rPh>
    <rPh sb="241" eb="243">
      <t>ザンダカ</t>
    </rPh>
    <rPh sb="243" eb="244">
      <t>タイ</t>
    </rPh>
    <rPh sb="244" eb="246">
      <t>ジギョウ</t>
    </rPh>
    <rPh sb="246" eb="248">
      <t>キボ</t>
    </rPh>
    <rPh sb="248" eb="250">
      <t>ヒリツ</t>
    </rPh>
    <rPh sb="252" eb="254">
      <t>キギョウ</t>
    </rPh>
    <rPh sb="254" eb="255">
      <t>サイ</t>
    </rPh>
    <rPh sb="255" eb="257">
      <t>ザンダカ</t>
    </rPh>
    <rPh sb="259" eb="261">
      <t>ルイジ</t>
    </rPh>
    <rPh sb="261" eb="263">
      <t>ダンタイ</t>
    </rPh>
    <rPh sb="264" eb="267">
      <t>ヘイキンチ</t>
    </rPh>
    <rPh sb="268" eb="270">
      <t>シタマワ</t>
    </rPh>
    <rPh sb="272" eb="274">
      <t>コンゴ</t>
    </rPh>
    <rPh sb="275" eb="277">
      <t>ゲンショウ</t>
    </rPh>
    <rPh sb="277" eb="279">
      <t>ケイコウ</t>
    </rPh>
    <rPh sb="285" eb="287">
      <t>ゲンザイ</t>
    </rPh>
    <rPh sb="287" eb="288">
      <t>スス</t>
    </rPh>
    <rPh sb="292" eb="293">
      <t>ノウ</t>
    </rPh>
    <rPh sb="293" eb="294">
      <t>ハイ</t>
    </rPh>
    <rPh sb="294" eb="296">
      <t>トウゴウ</t>
    </rPh>
    <rPh sb="296" eb="298">
      <t>ジギョウ</t>
    </rPh>
    <rPh sb="299" eb="300">
      <t>カン</t>
    </rPh>
    <rPh sb="300" eb="302">
      <t>コウセイ</t>
    </rPh>
    <rPh sb="302" eb="304">
      <t>コウジ</t>
    </rPh>
    <rPh sb="306" eb="308">
      <t>ヒツヨウ</t>
    </rPh>
    <rPh sb="308" eb="311">
      <t>フカケツ</t>
    </rPh>
    <rPh sb="312" eb="314">
      <t>ジギョウ</t>
    </rPh>
    <rPh sb="314" eb="316">
      <t>シキン</t>
    </rPh>
    <rPh sb="317" eb="319">
      <t>チョウタツ</t>
    </rPh>
    <rPh sb="324" eb="327">
      <t>ヘイジュンカ</t>
    </rPh>
    <rPh sb="327" eb="328">
      <t>トウ</t>
    </rPh>
    <rPh sb="331" eb="334">
      <t>ケイカクテキ</t>
    </rPh>
    <rPh sb="335" eb="336">
      <t>スス</t>
    </rPh>
    <rPh sb="345" eb="347">
      <t>オスイ</t>
    </rPh>
    <rPh sb="347" eb="349">
      <t>ショリ</t>
    </rPh>
    <rPh sb="349" eb="351">
      <t>ゲンカ</t>
    </rPh>
    <rPh sb="353" eb="355">
      <t>リョウキン</t>
    </rPh>
    <rPh sb="355" eb="357">
      <t>カイテイ</t>
    </rPh>
    <rPh sb="358" eb="360">
      <t>コウカ</t>
    </rPh>
    <rPh sb="361" eb="363">
      <t>ショウカン</t>
    </rPh>
    <rPh sb="363" eb="365">
      <t>ガンキン</t>
    </rPh>
    <rPh sb="366" eb="368">
      <t>ゲンショウ</t>
    </rPh>
    <rPh sb="371" eb="373">
      <t>カイゼン</t>
    </rPh>
    <rPh sb="373" eb="375">
      <t>ホウコウ</t>
    </rPh>
    <rPh sb="382" eb="384">
      <t>ルイジ</t>
    </rPh>
    <rPh sb="384" eb="386">
      <t>ダンタイ</t>
    </rPh>
    <rPh sb="387" eb="389">
      <t>ヘイキン</t>
    </rPh>
    <rPh sb="392" eb="393">
      <t>タカ</t>
    </rPh>
    <rPh sb="394" eb="396">
      <t>ケイコウ</t>
    </rPh>
    <rPh sb="402" eb="404">
      <t>コンゴ</t>
    </rPh>
    <rPh sb="405" eb="407">
      <t>ケイエイ</t>
    </rPh>
    <rPh sb="407" eb="409">
      <t>ジョウキョウ</t>
    </rPh>
    <rPh sb="410" eb="412">
      <t>ミス</t>
    </rPh>
    <rPh sb="414" eb="416">
      <t>リョウキン</t>
    </rPh>
    <rPh sb="416" eb="418">
      <t>カイテイ</t>
    </rPh>
    <rPh sb="419" eb="422">
      <t>ヒツヨウセイ</t>
    </rPh>
    <rPh sb="423" eb="425">
      <t>ケイエイ</t>
    </rPh>
    <rPh sb="426" eb="429">
      <t>ゴウリカ</t>
    </rPh>
    <rPh sb="429" eb="430">
      <t>サク</t>
    </rPh>
    <rPh sb="431" eb="433">
      <t>ケントウ</t>
    </rPh>
    <phoneticPr fontId="4"/>
  </si>
  <si>
    <t xml:space="preserve">　本市の公共下水は、昭和４６年に供用を開始してから間もなく５０年になろうとしています。
　③管渠改善率は、供用開始が最も早い二村台地区の管更生工事を順次実施し、平成２８年度に完了しました。平成２９年度からは管径の大きい幹線部分の管更生工事に移行したため施工延長は減少しました。
　長寿命化計画に基づき、順次マンホール蓋や汚水管きょの更新工事を進めておりますが、今後は長寿命化計画に代わるストックマネジメント計画に基づき老朽化対策を進めていきます。
</t>
    <rPh sb="1" eb="2">
      <t>ホン</t>
    </rPh>
    <rPh sb="2" eb="3">
      <t>シ</t>
    </rPh>
    <rPh sb="4" eb="6">
      <t>コウキョウ</t>
    </rPh>
    <rPh sb="6" eb="8">
      <t>ゲスイ</t>
    </rPh>
    <rPh sb="10" eb="12">
      <t>ショウワ</t>
    </rPh>
    <rPh sb="14" eb="15">
      <t>ネン</t>
    </rPh>
    <rPh sb="16" eb="18">
      <t>キョウヨウ</t>
    </rPh>
    <rPh sb="19" eb="21">
      <t>カイシ</t>
    </rPh>
    <rPh sb="25" eb="26">
      <t>マ</t>
    </rPh>
    <rPh sb="31" eb="32">
      <t>ネン</t>
    </rPh>
    <rPh sb="53" eb="55">
      <t>キョウヨウ</t>
    </rPh>
    <rPh sb="55" eb="57">
      <t>カイシ</t>
    </rPh>
    <rPh sb="58" eb="59">
      <t>モット</t>
    </rPh>
    <rPh sb="60" eb="61">
      <t>ハヤ</t>
    </rPh>
    <rPh sb="62" eb="65">
      <t>フタムラダイ</t>
    </rPh>
    <rPh sb="65" eb="67">
      <t>チク</t>
    </rPh>
    <rPh sb="68" eb="69">
      <t>カン</t>
    </rPh>
    <rPh sb="69" eb="71">
      <t>コウセイ</t>
    </rPh>
    <rPh sb="71" eb="73">
      <t>コウジ</t>
    </rPh>
    <rPh sb="74" eb="76">
      <t>ジュンジ</t>
    </rPh>
    <rPh sb="76" eb="78">
      <t>ジッシ</t>
    </rPh>
    <rPh sb="80" eb="82">
      <t>ヘイセイ</t>
    </rPh>
    <rPh sb="84" eb="86">
      <t>ネンド</t>
    </rPh>
    <rPh sb="87" eb="89">
      <t>カンリョウ</t>
    </rPh>
    <rPh sb="94" eb="96">
      <t>ヘイセイ</t>
    </rPh>
    <rPh sb="98" eb="99">
      <t>ネン</t>
    </rPh>
    <rPh sb="99" eb="100">
      <t>ド</t>
    </rPh>
    <rPh sb="103" eb="105">
      <t>カンケイ</t>
    </rPh>
    <rPh sb="106" eb="107">
      <t>オオ</t>
    </rPh>
    <rPh sb="109" eb="111">
      <t>カンセン</t>
    </rPh>
    <rPh sb="111" eb="113">
      <t>ブブン</t>
    </rPh>
    <rPh sb="114" eb="115">
      <t>カン</t>
    </rPh>
    <rPh sb="115" eb="117">
      <t>コウセイ</t>
    </rPh>
    <rPh sb="117" eb="119">
      <t>コウジ</t>
    </rPh>
    <rPh sb="120" eb="122">
      <t>イコウ</t>
    </rPh>
    <rPh sb="140" eb="144">
      <t>チョウジュミョウカ</t>
    </rPh>
    <rPh sb="144" eb="146">
      <t>ケイカク</t>
    </rPh>
    <rPh sb="147" eb="148">
      <t>モト</t>
    </rPh>
    <rPh sb="151" eb="153">
      <t>ジュンジ</t>
    </rPh>
    <rPh sb="158" eb="159">
      <t>フタ</t>
    </rPh>
    <rPh sb="160" eb="162">
      <t>オスイ</t>
    </rPh>
    <rPh sb="162" eb="163">
      <t>カン</t>
    </rPh>
    <rPh sb="166" eb="168">
      <t>コウシン</t>
    </rPh>
    <rPh sb="168" eb="170">
      <t>コウジ</t>
    </rPh>
    <rPh sb="171" eb="172">
      <t>スス</t>
    </rPh>
    <rPh sb="180" eb="182">
      <t>コンゴ</t>
    </rPh>
    <rPh sb="183" eb="187">
      <t>チョウジュミョウカ</t>
    </rPh>
    <rPh sb="187" eb="189">
      <t>ケイカク</t>
    </rPh>
    <rPh sb="190" eb="191">
      <t>カ</t>
    </rPh>
    <rPh sb="203" eb="205">
      <t>ケイカク</t>
    </rPh>
    <rPh sb="206" eb="207">
      <t>モト</t>
    </rPh>
    <rPh sb="209" eb="212">
      <t>ロウキュウカ</t>
    </rPh>
    <rPh sb="212" eb="214">
      <t>タイサク</t>
    </rPh>
    <rPh sb="215" eb="216">
      <t>スス</t>
    </rPh>
    <phoneticPr fontId="4"/>
  </si>
  <si>
    <t xml:space="preserve">　本市全体の人口は近年横ばい状態にあり、有収水量の増加も期待できません。そのような環境の中で農集排を公共下水に統合、流域下水道への一本化により経営の合理化を図っていきます。
　現状では、起債残高の減少により経営の分析数値は改善傾向にありますが、今後は老朽化対策や雨水対策等に投資していく必要があるため、令和２年度中に策定する経営戦略や公営企業会計の導入により作成される財務諸表に基づき、経営・財務状況を十分把握し、料金改定の検討を含め持続可能な下水道経営に努めていきます。
</t>
    <rPh sb="1" eb="2">
      <t>ホン</t>
    </rPh>
    <rPh sb="2" eb="3">
      <t>シ</t>
    </rPh>
    <rPh sb="3" eb="5">
      <t>ゼンタイ</t>
    </rPh>
    <rPh sb="6" eb="8">
      <t>ジンコウ</t>
    </rPh>
    <rPh sb="9" eb="11">
      <t>キンネン</t>
    </rPh>
    <rPh sb="11" eb="12">
      <t>ヨコ</t>
    </rPh>
    <rPh sb="14" eb="16">
      <t>ジョウタイ</t>
    </rPh>
    <rPh sb="20" eb="22">
      <t>ユウシュウ</t>
    </rPh>
    <rPh sb="22" eb="24">
      <t>スイリョウ</t>
    </rPh>
    <rPh sb="25" eb="27">
      <t>ゾウカ</t>
    </rPh>
    <rPh sb="28" eb="30">
      <t>キタイ</t>
    </rPh>
    <rPh sb="41" eb="43">
      <t>カンキョウ</t>
    </rPh>
    <rPh sb="44" eb="45">
      <t>ナカ</t>
    </rPh>
    <rPh sb="46" eb="49">
      <t>ノウシュウハイ</t>
    </rPh>
    <rPh sb="50" eb="52">
      <t>コウキョウ</t>
    </rPh>
    <rPh sb="52" eb="54">
      <t>ゲスイ</t>
    </rPh>
    <rPh sb="55" eb="57">
      <t>トウゴウ</t>
    </rPh>
    <rPh sb="58" eb="60">
      <t>リュウイキ</t>
    </rPh>
    <rPh sb="60" eb="63">
      <t>ゲスイドウ</t>
    </rPh>
    <rPh sb="65" eb="68">
      <t>イッポンカ</t>
    </rPh>
    <rPh sb="71" eb="73">
      <t>ケイエイ</t>
    </rPh>
    <rPh sb="74" eb="77">
      <t>ゴウリカ</t>
    </rPh>
    <rPh sb="78" eb="79">
      <t>ハカ</t>
    </rPh>
    <rPh sb="88" eb="90">
      <t>ゲンジョウ</t>
    </rPh>
    <rPh sb="93" eb="95">
      <t>キサイ</t>
    </rPh>
    <rPh sb="95" eb="97">
      <t>ザンダカ</t>
    </rPh>
    <rPh sb="98" eb="100">
      <t>ゲンショウ</t>
    </rPh>
    <rPh sb="103" eb="105">
      <t>ケイエイ</t>
    </rPh>
    <rPh sb="106" eb="108">
      <t>ブンセキ</t>
    </rPh>
    <rPh sb="108" eb="110">
      <t>スウチ</t>
    </rPh>
    <rPh sb="111" eb="113">
      <t>カイゼン</t>
    </rPh>
    <rPh sb="113" eb="115">
      <t>ケイコウ</t>
    </rPh>
    <rPh sb="122" eb="124">
      <t>コンゴ</t>
    </rPh>
    <rPh sb="125" eb="128">
      <t>ロウキュウカ</t>
    </rPh>
    <rPh sb="128" eb="130">
      <t>タイサク</t>
    </rPh>
    <rPh sb="131" eb="133">
      <t>ウスイ</t>
    </rPh>
    <rPh sb="133" eb="135">
      <t>タイサク</t>
    </rPh>
    <rPh sb="135" eb="136">
      <t>トウ</t>
    </rPh>
    <rPh sb="137" eb="139">
      <t>トウシ</t>
    </rPh>
    <rPh sb="143" eb="145">
      <t>ヒツヨウ</t>
    </rPh>
    <rPh sb="151" eb="153">
      <t>レイワ</t>
    </rPh>
    <rPh sb="154" eb="155">
      <t>ネン</t>
    </rPh>
    <rPh sb="155" eb="156">
      <t>ド</t>
    </rPh>
    <rPh sb="156" eb="157">
      <t>チュウ</t>
    </rPh>
    <rPh sb="158" eb="160">
      <t>サクテイ</t>
    </rPh>
    <rPh sb="162" eb="164">
      <t>ケイエイ</t>
    </rPh>
    <rPh sb="164" eb="166">
      <t>センリャク</t>
    </rPh>
    <rPh sb="167" eb="169">
      <t>コウエイ</t>
    </rPh>
    <rPh sb="169" eb="171">
      <t>キギョウ</t>
    </rPh>
    <rPh sb="171" eb="173">
      <t>カイケイ</t>
    </rPh>
    <rPh sb="174" eb="176">
      <t>ドウニュウ</t>
    </rPh>
    <rPh sb="179" eb="181">
      <t>サクセイ</t>
    </rPh>
    <rPh sb="184" eb="186">
      <t>ザイム</t>
    </rPh>
    <rPh sb="186" eb="188">
      <t>ショヒョウ</t>
    </rPh>
    <rPh sb="189" eb="190">
      <t>モト</t>
    </rPh>
    <rPh sb="193" eb="195">
      <t>ケイエイ</t>
    </rPh>
    <rPh sb="196" eb="198">
      <t>ザイム</t>
    </rPh>
    <rPh sb="198" eb="200">
      <t>ジョウキョウ</t>
    </rPh>
    <rPh sb="201" eb="203">
      <t>ジュウブン</t>
    </rPh>
    <rPh sb="203" eb="205">
      <t>ハアク</t>
    </rPh>
    <rPh sb="207" eb="209">
      <t>リョウキン</t>
    </rPh>
    <rPh sb="209" eb="211">
      <t>カイテイ</t>
    </rPh>
    <rPh sb="212" eb="214">
      <t>ケントウ</t>
    </rPh>
    <rPh sb="215" eb="216">
      <t>フク</t>
    </rPh>
    <rPh sb="217" eb="219">
      <t>ジゾク</t>
    </rPh>
    <rPh sb="219" eb="221">
      <t>カノウ</t>
    </rPh>
    <rPh sb="222" eb="225">
      <t>ゲスイドウ</t>
    </rPh>
    <rPh sb="225" eb="227">
      <t>ケイエイ</t>
    </rPh>
    <rPh sb="228" eb="22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</si>
</sst>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7.0000000000000007E-2</c:v>
                </c:pt>
                <c:pt idx="2">
                  <c:v>0.1</c:v>
                </c:pt>
                <c:pt idx="3">
                  <c:v>0.05</c:v>
                </c:pt>
                <c:pt idx="4">
                  <c:v>0.06</c:v>
                </c:pt>
              </c:numCache>
            </c:numRef>
          </c:val>
          <c:extLst>
            <c:ext xmlns:c16="http://schemas.microsoft.com/office/drawing/2014/chart" uri="{C3380CC4-5D6E-409C-BE32-E72D297353CC}">
              <c16:uniqueId val="{00000000-FDEE-46B3-9B5E-C3E7BD0696C8}"/>
            </c:ext>
          </c:extLst>
        </c:ser>
        <c:dLbls>
          <c:showLegendKey val="0"/>
          <c:showVal val="0"/>
          <c:showCatName val="0"/>
          <c:showSerName val="0"/>
          <c:showPercent val="0"/>
          <c:showBubbleSize val="0"/>
        </c:dLbls>
        <c:gapWidth val="150"/>
        <c:axId val="389967664"/>
        <c:axId val="39060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c:v>
                </c:pt>
                <c:pt idx="3">
                  <c:v>0.14000000000000001</c:v>
                </c:pt>
                <c:pt idx="4">
                  <c:v>0.13</c:v>
                </c:pt>
              </c:numCache>
            </c:numRef>
          </c:val>
          <c:smooth val="0"/>
          <c:extLst>
            <c:ext xmlns:c16="http://schemas.microsoft.com/office/drawing/2014/chart" uri="{C3380CC4-5D6E-409C-BE32-E72D297353CC}">
              <c16:uniqueId val="{00000001-FDEE-46B3-9B5E-C3E7BD0696C8}"/>
            </c:ext>
          </c:extLst>
        </c:ser>
        <c:dLbls>
          <c:showLegendKey val="0"/>
          <c:showVal val="0"/>
          <c:showCatName val="0"/>
          <c:showSerName val="0"/>
          <c:showPercent val="0"/>
          <c:showBubbleSize val="0"/>
        </c:dLbls>
        <c:marker val="1"/>
        <c:smooth val="0"/>
        <c:axId val="389967664"/>
        <c:axId val="390601000"/>
      </c:lineChart>
      <c:dateAx>
        <c:axId val="389967664"/>
        <c:scaling>
          <c:orientation val="minMax"/>
        </c:scaling>
        <c:delete val="1"/>
        <c:axPos val="b"/>
        <c:numFmt formatCode="ge" sourceLinked="1"/>
        <c:majorTickMark val="none"/>
        <c:minorTickMark val="none"/>
        <c:tickLblPos val="none"/>
        <c:crossAx val="390601000"/>
        <c:crosses val="autoZero"/>
        <c:auto val="1"/>
        <c:lblOffset val="100"/>
        <c:baseTimeUnit val="years"/>
      </c:dateAx>
      <c:valAx>
        <c:axId val="39060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96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B3-4B29-9CEA-BEE8281F0DC3}"/>
            </c:ext>
          </c:extLst>
        </c:ser>
        <c:dLbls>
          <c:showLegendKey val="0"/>
          <c:showVal val="0"/>
          <c:showCatName val="0"/>
          <c:showSerName val="0"/>
          <c:showPercent val="0"/>
          <c:showBubbleSize val="0"/>
        </c:dLbls>
        <c:gapWidth val="150"/>
        <c:axId val="390749056"/>
        <c:axId val="39074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59.27</c:v>
                </c:pt>
                <c:pt idx="1">
                  <c:v>62.64</c:v>
                </c:pt>
                <c:pt idx="2">
                  <c:v>58.12</c:v>
                </c:pt>
                <c:pt idx="3">
                  <c:v>58.83</c:v>
                </c:pt>
                <c:pt idx="4">
                  <c:v>56.51</c:v>
                </c:pt>
              </c:numCache>
            </c:numRef>
          </c:val>
          <c:smooth val="0"/>
          <c:extLst>
            <c:ext xmlns:c16="http://schemas.microsoft.com/office/drawing/2014/chart" uri="{C3380CC4-5D6E-409C-BE32-E72D297353CC}">
              <c16:uniqueId val="{00000001-63B3-4B29-9CEA-BEE8281F0DC3}"/>
            </c:ext>
          </c:extLst>
        </c:ser>
        <c:dLbls>
          <c:showLegendKey val="0"/>
          <c:showVal val="0"/>
          <c:showCatName val="0"/>
          <c:showSerName val="0"/>
          <c:showPercent val="0"/>
          <c:showBubbleSize val="0"/>
        </c:dLbls>
        <c:marker val="1"/>
        <c:smooth val="0"/>
        <c:axId val="390749056"/>
        <c:axId val="390743568"/>
      </c:lineChart>
      <c:dateAx>
        <c:axId val="390749056"/>
        <c:scaling>
          <c:orientation val="minMax"/>
        </c:scaling>
        <c:delete val="1"/>
        <c:axPos val="b"/>
        <c:numFmt formatCode="ge" sourceLinked="1"/>
        <c:majorTickMark val="none"/>
        <c:minorTickMark val="none"/>
        <c:tickLblPos val="none"/>
        <c:crossAx val="390743568"/>
        <c:crosses val="autoZero"/>
        <c:auto val="1"/>
        <c:lblOffset val="100"/>
        <c:baseTimeUnit val="years"/>
      </c:dateAx>
      <c:valAx>
        <c:axId val="39074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7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97.28</c:v>
                </c:pt>
                <c:pt idx="1">
                  <c:v>97.36</c:v>
                </c:pt>
                <c:pt idx="2">
                  <c:v>97.5</c:v>
                </c:pt>
                <c:pt idx="3">
                  <c:v>97.52</c:v>
                </c:pt>
                <c:pt idx="4">
                  <c:v>97.66</c:v>
                </c:pt>
              </c:numCache>
            </c:numRef>
          </c:val>
          <c:extLst>
            <c:ext xmlns:c16="http://schemas.microsoft.com/office/drawing/2014/chart" uri="{C3380CC4-5D6E-409C-BE32-E72D297353CC}">
              <c16:uniqueId val="{00000000-D185-458E-B7FD-1E6A82B8A170}"/>
            </c:ext>
          </c:extLst>
        </c:ser>
        <c:dLbls>
          <c:showLegendKey val="0"/>
          <c:showVal val="0"/>
          <c:showCatName val="0"/>
          <c:showSerName val="0"/>
          <c:showPercent val="0"/>
          <c:showBubbleSize val="0"/>
        </c:dLbls>
        <c:gapWidth val="150"/>
        <c:axId val="390747880"/>
        <c:axId val="39074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92.82</c:v>
                </c:pt>
                <c:pt idx="1">
                  <c:v>92.98</c:v>
                </c:pt>
                <c:pt idx="2">
                  <c:v>93.07</c:v>
                </c:pt>
                <c:pt idx="3">
                  <c:v>92.9</c:v>
                </c:pt>
                <c:pt idx="4">
                  <c:v>93.91</c:v>
                </c:pt>
              </c:numCache>
            </c:numRef>
          </c:val>
          <c:smooth val="0"/>
          <c:extLst>
            <c:ext xmlns:c16="http://schemas.microsoft.com/office/drawing/2014/chart" uri="{C3380CC4-5D6E-409C-BE32-E72D297353CC}">
              <c16:uniqueId val="{00000001-D185-458E-B7FD-1E6A82B8A170}"/>
            </c:ext>
          </c:extLst>
        </c:ser>
        <c:dLbls>
          <c:showLegendKey val="0"/>
          <c:showVal val="0"/>
          <c:showCatName val="0"/>
          <c:showSerName val="0"/>
          <c:showPercent val="0"/>
          <c:showBubbleSize val="0"/>
        </c:dLbls>
        <c:marker val="1"/>
        <c:smooth val="0"/>
        <c:axId val="390747880"/>
        <c:axId val="390748272"/>
      </c:lineChart>
      <c:dateAx>
        <c:axId val="390747880"/>
        <c:scaling>
          <c:orientation val="minMax"/>
        </c:scaling>
        <c:delete val="1"/>
        <c:axPos val="b"/>
        <c:numFmt formatCode="ge" sourceLinked="1"/>
        <c:majorTickMark val="none"/>
        <c:minorTickMark val="none"/>
        <c:tickLblPos val="none"/>
        <c:crossAx val="390748272"/>
        <c:crosses val="autoZero"/>
        <c:auto val="1"/>
        <c:lblOffset val="100"/>
        <c:baseTimeUnit val="years"/>
      </c:dateAx>
      <c:valAx>
        <c:axId val="39074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74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78.28</c:v>
                </c:pt>
                <c:pt idx="1">
                  <c:v>78.2</c:v>
                </c:pt>
                <c:pt idx="2">
                  <c:v>79.09</c:v>
                </c:pt>
                <c:pt idx="3">
                  <c:v>83.28</c:v>
                </c:pt>
                <c:pt idx="4">
                  <c:v>86.21</c:v>
                </c:pt>
              </c:numCache>
            </c:numRef>
          </c:val>
          <c:extLst>
            <c:ext xmlns:c16="http://schemas.microsoft.com/office/drawing/2014/chart" uri="{C3380CC4-5D6E-409C-BE32-E72D297353CC}">
              <c16:uniqueId val="{00000000-160E-4A25-9F02-76D87C495C1F}"/>
            </c:ext>
          </c:extLst>
        </c:ser>
        <c:dLbls>
          <c:showLegendKey val="0"/>
          <c:showVal val="0"/>
          <c:showCatName val="0"/>
          <c:showSerName val="0"/>
          <c:showPercent val="0"/>
          <c:showBubbleSize val="0"/>
        </c:dLbls>
        <c:gapWidth val="150"/>
        <c:axId val="389412776"/>
        <c:axId val="38941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0E-4A25-9F02-76D87C495C1F}"/>
            </c:ext>
          </c:extLst>
        </c:ser>
        <c:dLbls>
          <c:showLegendKey val="0"/>
          <c:showVal val="0"/>
          <c:showCatName val="0"/>
          <c:showSerName val="0"/>
          <c:showPercent val="0"/>
          <c:showBubbleSize val="0"/>
        </c:dLbls>
        <c:marker val="1"/>
        <c:smooth val="0"/>
        <c:axId val="389412776"/>
        <c:axId val="389410424"/>
      </c:lineChart>
      <c:dateAx>
        <c:axId val="389412776"/>
        <c:scaling>
          <c:orientation val="minMax"/>
        </c:scaling>
        <c:delete val="1"/>
        <c:axPos val="b"/>
        <c:numFmt formatCode="ge" sourceLinked="1"/>
        <c:majorTickMark val="none"/>
        <c:minorTickMark val="none"/>
        <c:tickLblPos val="none"/>
        <c:crossAx val="389410424"/>
        <c:crosses val="autoZero"/>
        <c:auto val="1"/>
        <c:lblOffset val="100"/>
        <c:baseTimeUnit val="years"/>
      </c:dateAx>
      <c:valAx>
        <c:axId val="38941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1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E0-4878-A0CB-EEB9CA8BFF0F}"/>
            </c:ext>
          </c:extLst>
        </c:ser>
        <c:dLbls>
          <c:showLegendKey val="0"/>
          <c:showVal val="0"/>
          <c:showCatName val="0"/>
          <c:showSerName val="0"/>
          <c:showPercent val="0"/>
          <c:showBubbleSize val="0"/>
        </c:dLbls>
        <c:gapWidth val="150"/>
        <c:axId val="389410816"/>
        <c:axId val="39101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E0-4878-A0CB-EEB9CA8BFF0F}"/>
            </c:ext>
          </c:extLst>
        </c:ser>
        <c:dLbls>
          <c:showLegendKey val="0"/>
          <c:showVal val="0"/>
          <c:showCatName val="0"/>
          <c:showSerName val="0"/>
          <c:showPercent val="0"/>
          <c:showBubbleSize val="0"/>
        </c:dLbls>
        <c:marker val="1"/>
        <c:smooth val="0"/>
        <c:axId val="389410816"/>
        <c:axId val="391013176"/>
      </c:lineChart>
      <c:dateAx>
        <c:axId val="389410816"/>
        <c:scaling>
          <c:orientation val="minMax"/>
        </c:scaling>
        <c:delete val="1"/>
        <c:axPos val="b"/>
        <c:numFmt formatCode="ge" sourceLinked="1"/>
        <c:majorTickMark val="none"/>
        <c:minorTickMark val="none"/>
        <c:tickLblPos val="none"/>
        <c:crossAx val="391013176"/>
        <c:crosses val="autoZero"/>
        <c:auto val="1"/>
        <c:lblOffset val="100"/>
        <c:baseTimeUnit val="years"/>
      </c:dateAx>
      <c:valAx>
        <c:axId val="39101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92-4530-8566-93D7CECF09DB}"/>
            </c:ext>
          </c:extLst>
        </c:ser>
        <c:dLbls>
          <c:showLegendKey val="0"/>
          <c:showVal val="0"/>
          <c:showCatName val="0"/>
          <c:showSerName val="0"/>
          <c:showPercent val="0"/>
          <c:showBubbleSize val="0"/>
        </c:dLbls>
        <c:gapWidth val="150"/>
        <c:axId val="391012392"/>
        <c:axId val="39100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92-4530-8566-93D7CECF09DB}"/>
            </c:ext>
          </c:extLst>
        </c:ser>
        <c:dLbls>
          <c:showLegendKey val="0"/>
          <c:showVal val="0"/>
          <c:showCatName val="0"/>
          <c:showSerName val="0"/>
          <c:showPercent val="0"/>
          <c:showBubbleSize val="0"/>
        </c:dLbls>
        <c:marker val="1"/>
        <c:smooth val="0"/>
        <c:axId val="391012392"/>
        <c:axId val="391008080"/>
      </c:lineChart>
      <c:dateAx>
        <c:axId val="391012392"/>
        <c:scaling>
          <c:orientation val="minMax"/>
        </c:scaling>
        <c:delete val="1"/>
        <c:axPos val="b"/>
        <c:numFmt formatCode="ge" sourceLinked="1"/>
        <c:majorTickMark val="none"/>
        <c:minorTickMark val="none"/>
        <c:tickLblPos val="none"/>
        <c:crossAx val="391008080"/>
        <c:crosses val="autoZero"/>
        <c:auto val="1"/>
        <c:lblOffset val="100"/>
        <c:baseTimeUnit val="years"/>
      </c:dateAx>
      <c:valAx>
        <c:axId val="39100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01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B6-47FD-A5EE-E200712DB75F}"/>
            </c:ext>
          </c:extLst>
        </c:ser>
        <c:dLbls>
          <c:showLegendKey val="0"/>
          <c:showVal val="0"/>
          <c:showCatName val="0"/>
          <c:showSerName val="0"/>
          <c:showPercent val="0"/>
          <c:showBubbleSize val="0"/>
        </c:dLbls>
        <c:gapWidth val="150"/>
        <c:axId val="391011608"/>
        <c:axId val="39100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B6-47FD-A5EE-E200712DB75F}"/>
            </c:ext>
          </c:extLst>
        </c:ser>
        <c:dLbls>
          <c:showLegendKey val="0"/>
          <c:showVal val="0"/>
          <c:showCatName val="0"/>
          <c:showSerName val="0"/>
          <c:showPercent val="0"/>
          <c:showBubbleSize val="0"/>
        </c:dLbls>
        <c:marker val="1"/>
        <c:smooth val="0"/>
        <c:axId val="391011608"/>
        <c:axId val="391009648"/>
      </c:lineChart>
      <c:dateAx>
        <c:axId val="391011608"/>
        <c:scaling>
          <c:orientation val="minMax"/>
        </c:scaling>
        <c:delete val="1"/>
        <c:axPos val="b"/>
        <c:numFmt formatCode="ge" sourceLinked="1"/>
        <c:majorTickMark val="none"/>
        <c:minorTickMark val="none"/>
        <c:tickLblPos val="none"/>
        <c:crossAx val="391009648"/>
        <c:crosses val="autoZero"/>
        <c:auto val="1"/>
        <c:lblOffset val="100"/>
        <c:baseTimeUnit val="years"/>
      </c:dateAx>
      <c:valAx>
        <c:axId val="39100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01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F4-47B1-9BF0-04D3EE83C835}"/>
            </c:ext>
          </c:extLst>
        </c:ser>
        <c:dLbls>
          <c:showLegendKey val="0"/>
          <c:showVal val="0"/>
          <c:showCatName val="0"/>
          <c:showSerName val="0"/>
          <c:showPercent val="0"/>
          <c:showBubbleSize val="0"/>
        </c:dLbls>
        <c:gapWidth val="150"/>
        <c:axId val="391010040"/>
        <c:axId val="39101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F4-47B1-9BF0-04D3EE83C835}"/>
            </c:ext>
          </c:extLst>
        </c:ser>
        <c:dLbls>
          <c:showLegendKey val="0"/>
          <c:showVal val="0"/>
          <c:showCatName val="0"/>
          <c:showSerName val="0"/>
          <c:showPercent val="0"/>
          <c:showBubbleSize val="0"/>
        </c:dLbls>
        <c:marker val="1"/>
        <c:smooth val="0"/>
        <c:axId val="391010040"/>
        <c:axId val="391012784"/>
      </c:lineChart>
      <c:dateAx>
        <c:axId val="391010040"/>
        <c:scaling>
          <c:orientation val="minMax"/>
        </c:scaling>
        <c:delete val="1"/>
        <c:axPos val="b"/>
        <c:numFmt formatCode="ge" sourceLinked="1"/>
        <c:majorTickMark val="none"/>
        <c:minorTickMark val="none"/>
        <c:tickLblPos val="none"/>
        <c:crossAx val="391012784"/>
        <c:crosses val="autoZero"/>
        <c:auto val="1"/>
        <c:lblOffset val="100"/>
        <c:baseTimeUnit val="years"/>
      </c:dateAx>
      <c:valAx>
        <c:axId val="39101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01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718.3</c:v>
                </c:pt>
                <c:pt idx="1">
                  <c:v>615.97</c:v>
                </c:pt>
                <c:pt idx="2">
                  <c:v>545.30999999999995</c:v>
                </c:pt>
                <c:pt idx="3">
                  <c:v>449.94</c:v>
                </c:pt>
                <c:pt idx="4">
                  <c:v>384.83</c:v>
                </c:pt>
              </c:numCache>
            </c:numRef>
          </c:val>
          <c:extLst>
            <c:ext xmlns:c16="http://schemas.microsoft.com/office/drawing/2014/chart" uri="{C3380CC4-5D6E-409C-BE32-E72D297353CC}">
              <c16:uniqueId val="{00000000-BFA0-4918-A919-8A51045E9614}"/>
            </c:ext>
          </c:extLst>
        </c:ser>
        <c:dLbls>
          <c:showLegendKey val="0"/>
          <c:showVal val="0"/>
          <c:showCatName val="0"/>
          <c:showSerName val="0"/>
          <c:showPercent val="0"/>
          <c:showBubbleSize val="0"/>
        </c:dLbls>
        <c:gapWidth val="150"/>
        <c:axId val="390744352"/>
        <c:axId val="39074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658.6</c:v>
                </c:pt>
                <c:pt idx="1">
                  <c:v>664.04</c:v>
                </c:pt>
                <c:pt idx="2">
                  <c:v>625.12</c:v>
                </c:pt>
                <c:pt idx="3">
                  <c:v>610.16999999999996</c:v>
                </c:pt>
                <c:pt idx="4">
                  <c:v>605.9</c:v>
                </c:pt>
              </c:numCache>
            </c:numRef>
          </c:val>
          <c:smooth val="0"/>
          <c:extLst>
            <c:ext xmlns:c16="http://schemas.microsoft.com/office/drawing/2014/chart" uri="{C3380CC4-5D6E-409C-BE32-E72D297353CC}">
              <c16:uniqueId val="{00000001-BFA0-4918-A919-8A51045E9614}"/>
            </c:ext>
          </c:extLst>
        </c:ser>
        <c:dLbls>
          <c:showLegendKey val="0"/>
          <c:showVal val="0"/>
          <c:showCatName val="0"/>
          <c:showSerName val="0"/>
          <c:showPercent val="0"/>
          <c:showBubbleSize val="0"/>
        </c:dLbls>
        <c:marker val="1"/>
        <c:smooth val="0"/>
        <c:axId val="390744352"/>
        <c:axId val="390744744"/>
      </c:lineChart>
      <c:dateAx>
        <c:axId val="390744352"/>
        <c:scaling>
          <c:orientation val="minMax"/>
        </c:scaling>
        <c:delete val="1"/>
        <c:axPos val="b"/>
        <c:numFmt formatCode="ge" sourceLinked="1"/>
        <c:majorTickMark val="none"/>
        <c:minorTickMark val="none"/>
        <c:tickLblPos val="none"/>
        <c:crossAx val="390744744"/>
        <c:crosses val="autoZero"/>
        <c:auto val="1"/>
        <c:lblOffset val="100"/>
        <c:baseTimeUnit val="years"/>
      </c:dateAx>
      <c:valAx>
        <c:axId val="39074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7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67.2</c:v>
                </c:pt>
                <c:pt idx="1">
                  <c:v>68.25</c:v>
                </c:pt>
                <c:pt idx="2">
                  <c:v>66.8</c:v>
                </c:pt>
                <c:pt idx="3">
                  <c:v>73.91</c:v>
                </c:pt>
                <c:pt idx="4">
                  <c:v>80.13</c:v>
                </c:pt>
              </c:numCache>
            </c:numRef>
          </c:val>
          <c:extLst>
            <c:ext xmlns:c16="http://schemas.microsoft.com/office/drawing/2014/chart" uri="{C3380CC4-5D6E-409C-BE32-E72D297353CC}">
              <c16:uniqueId val="{00000000-0F6E-4F9E-85DE-ED3C23806B3A}"/>
            </c:ext>
          </c:extLst>
        </c:ser>
        <c:dLbls>
          <c:showLegendKey val="0"/>
          <c:showVal val="0"/>
          <c:showCatName val="0"/>
          <c:showSerName val="0"/>
          <c:showPercent val="0"/>
          <c:showBubbleSize val="0"/>
        </c:dLbls>
        <c:gapWidth val="150"/>
        <c:axId val="390749448"/>
        <c:axId val="390743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88.44</c:v>
                </c:pt>
                <c:pt idx="1">
                  <c:v>86.2</c:v>
                </c:pt>
                <c:pt idx="2">
                  <c:v>89.74</c:v>
                </c:pt>
                <c:pt idx="3">
                  <c:v>88.37</c:v>
                </c:pt>
                <c:pt idx="4">
                  <c:v>89.41</c:v>
                </c:pt>
              </c:numCache>
            </c:numRef>
          </c:val>
          <c:smooth val="0"/>
          <c:extLst>
            <c:ext xmlns:c16="http://schemas.microsoft.com/office/drawing/2014/chart" uri="{C3380CC4-5D6E-409C-BE32-E72D297353CC}">
              <c16:uniqueId val="{00000001-0F6E-4F9E-85DE-ED3C23806B3A}"/>
            </c:ext>
          </c:extLst>
        </c:ser>
        <c:dLbls>
          <c:showLegendKey val="0"/>
          <c:showVal val="0"/>
          <c:showCatName val="0"/>
          <c:showSerName val="0"/>
          <c:showPercent val="0"/>
          <c:showBubbleSize val="0"/>
        </c:dLbls>
        <c:marker val="1"/>
        <c:smooth val="0"/>
        <c:axId val="390749448"/>
        <c:axId val="390743960"/>
      </c:lineChart>
      <c:dateAx>
        <c:axId val="390749448"/>
        <c:scaling>
          <c:orientation val="minMax"/>
        </c:scaling>
        <c:delete val="1"/>
        <c:axPos val="b"/>
        <c:numFmt formatCode="ge" sourceLinked="1"/>
        <c:majorTickMark val="none"/>
        <c:minorTickMark val="none"/>
        <c:tickLblPos val="none"/>
        <c:crossAx val="390743960"/>
        <c:crosses val="autoZero"/>
        <c:auto val="1"/>
        <c:lblOffset val="100"/>
        <c:baseTimeUnit val="years"/>
      </c:dateAx>
      <c:valAx>
        <c:axId val="39074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74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170.13</c:v>
                </c:pt>
                <c:pt idx="1">
                  <c:v>168.71</c:v>
                </c:pt>
                <c:pt idx="2">
                  <c:v>172.09</c:v>
                </c:pt>
                <c:pt idx="3">
                  <c:v>166.57</c:v>
                </c:pt>
                <c:pt idx="4">
                  <c:v>155.38</c:v>
                </c:pt>
              </c:numCache>
            </c:numRef>
          </c:val>
          <c:extLst>
            <c:ext xmlns:c16="http://schemas.microsoft.com/office/drawing/2014/chart" uri="{C3380CC4-5D6E-409C-BE32-E72D297353CC}">
              <c16:uniqueId val="{00000000-918E-4A41-806B-8402EE6D1883}"/>
            </c:ext>
          </c:extLst>
        </c:ser>
        <c:dLbls>
          <c:showLegendKey val="0"/>
          <c:showVal val="0"/>
          <c:showCatName val="0"/>
          <c:showSerName val="0"/>
          <c:showPercent val="0"/>
          <c:showBubbleSize val="0"/>
        </c:dLbls>
        <c:gapWidth val="150"/>
        <c:axId val="390745136"/>
        <c:axId val="39074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147.15</c:v>
                </c:pt>
                <c:pt idx="1">
                  <c:v>146.47999999999999</c:v>
                </c:pt>
                <c:pt idx="2">
                  <c:v>141.24</c:v>
                </c:pt>
                <c:pt idx="3">
                  <c:v>143.05000000000001</c:v>
                </c:pt>
                <c:pt idx="4">
                  <c:v>142.05000000000001</c:v>
                </c:pt>
              </c:numCache>
            </c:numRef>
          </c:val>
          <c:smooth val="0"/>
          <c:extLst>
            <c:ext xmlns:c16="http://schemas.microsoft.com/office/drawing/2014/chart" uri="{C3380CC4-5D6E-409C-BE32-E72D297353CC}">
              <c16:uniqueId val="{00000001-918E-4A41-806B-8402EE6D1883}"/>
            </c:ext>
          </c:extLst>
        </c:ser>
        <c:dLbls>
          <c:showLegendKey val="0"/>
          <c:showVal val="0"/>
          <c:showCatName val="0"/>
          <c:showSerName val="0"/>
          <c:showPercent val="0"/>
          <c:showBubbleSize val="0"/>
        </c:dLbls>
        <c:marker val="1"/>
        <c:smooth val="0"/>
        <c:axId val="390745136"/>
        <c:axId val="390749840"/>
      </c:lineChart>
      <c:dateAx>
        <c:axId val="390745136"/>
        <c:scaling>
          <c:orientation val="minMax"/>
        </c:scaling>
        <c:delete val="1"/>
        <c:axPos val="b"/>
        <c:numFmt formatCode="ge" sourceLinked="1"/>
        <c:majorTickMark val="none"/>
        <c:minorTickMark val="none"/>
        <c:tickLblPos val="none"/>
        <c:crossAx val="390749840"/>
        <c:crosses val="autoZero"/>
        <c:auto val="1"/>
        <c:lblOffset val="100"/>
        <c:baseTimeUnit val="years"/>
      </c:dateAx>
      <c:valAx>
        <c:axId val="39074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74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豊明市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非設置</v>
      </c>
      <c r="AE8" s="49"/>
      <c r="AF8" s="49"/>
      <c r="AG8" s="49"/>
      <c r="AH8" s="49"/>
      <c r="AI8" s="49"/>
      <c r="AJ8" s="49"/>
      <c r="AK8" s="3"/>
      <c r="AL8" s="50">
        <f>データ!S6</f>
        <v>68828</v>
      </c>
      <c r="AM8" s="50"/>
      <c r="AN8" s="50"/>
      <c r="AO8" s="50"/>
      <c r="AP8" s="50"/>
      <c r="AQ8" s="50"/>
      <c r="AR8" s="50"/>
      <c r="AS8" s="50"/>
      <c r="AT8" s="45">
        <f>データ!T6</f>
        <v>23.22</v>
      </c>
      <c r="AU8" s="45"/>
      <c r="AV8" s="45"/>
      <c r="AW8" s="45"/>
      <c r="AX8" s="45"/>
      <c r="AY8" s="45"/>
      <c r="AZ8" s="45"/>
      <c r="BA8" s="45"/>
      <c r="BB8" s="45">
        <f>データ!U6</f>
        <v>2964.17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74.22</v>
      </c>
      <c r="Q10" s="45"/>
      <c r="R10" s="45"/>
      <c r="S10" s="45"/>
      <c r="T10" s="45"/>
      <c r="U10" s="45"/>
      <c r="V10" s="45"/>
      <c r="W10" s="45">
        <f>データ!Q6</f>
        <v>91.56</v>
      </c>
      <c r="X10" s="45"/>
      <c r="Y10" s="45"/>
      <c r="Z10" s="45"/>
      <c r="AA10" s="45"/>
      <c r="AB10" s="45"/>
      <c r="AC10" s="45"/>
      <c r="AD10" s="50">
        <f>データ!R6</f>
        <v>2106</v>
      </c>
      <c r="AE10" s="50"/>
      <c r="AF10" s="50"/>
      <c r="AG10" s="50"/>
      <c r="AH10" s="50"/>
      <c r="AI10" s="50"/>
      <c r="AJ10" s="50"/>
      <c r="AK10" s="2"/>
      <c r="AL10" s="50">
        <f>データ!V6</f>
        <v>51075</v>
      </c>
      <c r="AM10" s="50"/>
      <c r="AN10" s="50"/>
      <c r="AO10" s="50"/>
      <c r="AP10" s="50"/>
      <c r="AQ10" s="50"/>
      <c r="AR10" s="50"/>
      <c r="AS10" s="50"/>
      <c r="AT10" s="45">
        <f>データ!W6</f>
        <v>7.07</v>
      </c>
      <c r="AU10" s="45"/>
      <c r="AV10" s="45"/>
      <c r="AW10" s="45"/>
      <c r="AX10" s="45"/>
      <c r="AY10" s="45"/>
      <c r="AZ10" s="45"/>
      <c r="BA10" s="45"/>
      <c r="BB10" s="45">
        <f>データ!X6</f>
        <v>7224.19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QN9cys+H0c6cH7QaAUMxbHby1zprx27jwDwFYLwmDf3sGzBuU4QKuaj3zHwwrhz+fUMfDoF1jrUwJ5P/P7tNxg==" saltValue="PT9wV6+8lC34hDtnPsqh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232297</v>
      </c>
      <c r="D6" s="33">
        <f t="shared" si="3"/>
        <v>47</v>
      </c>
      <c r="E6" s="33">
        <f t="shared" si="3"/>
        <v>17</v>
      </c>
      <c r="F6" s="33">
        <f t="shared" si="3"/>
        <v>1</v>
      </c>
      <c r="G6" s="33">
        <f t="shared" si="3"/>
        <v>0</v>
      </c>
      <c r="H6" s="33" t="str">
        <f t="shared" si="3"/>
        <v>愛知県　豊明市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74.22</v>
      </c>
      <c r="Q6" s="34">
        <f t="shared" si="3"/>
        <v>91.56</v>
      </c>
      <c r="R6" s="34">
        <f t="shared" si="3"/>
        <v>2106</v>
      </c>
      <c r="S6" s="34">
        <f t="shared" si="3"/>
        <v>68828</v>
      </c>
      <c r="T6" s="34">
        <f t="shared" si="3"/>
        <v>23.22</v>
      </c>
      <c r="U6" s="34">
        <f t="shared" si="3"/>
        <v>2964.17</v>
      </c>
      <c r="V6" s="34">
        <f t="shared" si="3"/>
        <v>51075</v>
      </c>
      <c r="W6" s="34">
        <f t="shared" si="3"/>
        <v>7.07</v>
      </c>
      <c r="X6" s="34">
        <f t="shared" si="3"/>
        <v>7224.19</v>
      </c>
      <c r="Y6" s="35">
        <f>IF(Y7="",NA(),Y7)</f>
        <v>78.28</v>
      </c>
      <c r="Z6" s="35">
        <f t="shared" ref="Z6:AH6" si="4">IF(Z7="",NA(),Z7)</f>
        <v>78.2</v>
      </c>
      <c r="AA6" s="35">
        <f t="shared" si="4"/>
        <v>79.09</v>
      </c>
      <c r="AB6" s="35">
        <f t="shared" si="4"/>
        <v>83.28</v>
      </c>
      <c r="AC6" s="35">
        <f t="shared" si="4"/>
        <v>86.21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718.3</v>
      </c>
      <c r="BG6" s="35">
        <f t="shared" ref="BG6:BO6" si="7">IF(BG7="",NA(),BG7)</f>
        <v>615.97</v>
      </c>
      <c r="BH6" s="35">
        <f t="shared" si="7"/>
        <v>545.30999999999995</v>
      </c>
      <c r="BI6" s="35">
        <f t="shared" si="7"/>
        <v>449.94</v>
      </c>
      <c r="BJ6" s="35">
        <f t="shared" si="7"/>
        <v>384.83</v>
      </c>
      <c r="BK6" s="35">
        <f t="shared" si="7"/>
        <v>658.6</v>
      </c>
      <c r="BL6" s="35">
        <f t="shared" si="7"/>
        <v>664.04</v>
      </c>
      <c r="BM6" s="35">
        <f t="shared" si="7"/>
        <v>625.12</v>
      </c>
      <c r="BN6" s="35">
        <f t="shared" si="7"/>
        <v>610.16999999999996</v>
      </c>
      <c r="BO6" s="35">
        <f t="shared" si="7"/>
        <v>605.9</v>
      </c>
      <c r="BP6" s="34" t="str">
        <f>IF(BP7="","",IF(BP7="-","【-】","【"&amp;SUBSTITUTE(TEXT(BP7,"#,##0.00"),"-","△")&amp;"】"))</f>
        <v>【682.78】</v>
      </c>
      <c r="BQ6" s="35">
        <f>IF(BQ7="",NA(),BQ7)</f>
        <v>67.2</v>
      </c>
      <c r="BR6" s="35">
        <f t="shared" ref="BR6:BZ6" si="8">IF(BR7="",NA(),BR7)</f>
        <v>68.25</v>
      </c>
      <c r="BS6" s="35">
        <f t="shared" si="8"/>
        <v>66.8</v>
      </c>
      <c r="BT6" s="35">
        <f t="shared" si="8"/>
        <v>73.91</v>
      </c>
      <c r="BU6" s="35">
        <f t="shared" si="8"/>
        <v>80.13</v>
      </c>
      <c r="BV6" s="35">
        <f t="shared" si="8"/>
        <v>88.44</v>
      </c>
      <c r="BW6" s="35">
        <f t="shared" si="8"/>
        <v>86.2</v>
      </c>
      <c r="BX6" s="35">
        <f t="shared" si="8"/>
        <v>89.74</v>
      </c>
      <c r="BY6" s="35">
        <f t="shared" si="8"/>
        <v>88.37</v>
      </c>
      <c r="BZ6" s="35">
        <f t="shared" si="8"/>
        <v>89.41</v>
      </c>
      <c r="CA6" s="34" t="str">
        <f>IF(CA7="","",IF(CA7="-","【-】","【"&amp;SUBSTITUTE(TEXT(CA7,"#,##0.00"),"-","△")&amp;"】"))</f>
        <v>【100.91】</v>
      </c>
      <c r="CB6" s="35">
        <f>IF(CB7="",NA(),CB7)</f>
        <v>170.13</v>
      </c>
      <c r="CC6" s="35">
        <f t="shared" ref="CC6:CK6" si="9">IF(CC7="",NA(),CC7)</f>
        <v>168.71</v>
      </c>
      <c r="CD6" s="35">
        <f t="shared" si="9"/>
        <v>172.09</v>
      </c>
      <c r="CE6" s="35">
        <f t="shared" si="9"/>
        <v>166.57</v>
      </c>
      <c r="CF6" s="35">
        <f t="shared" si="9"/>
        <v>155.38</v>
      </c>
      <c r="CG6" s="35">
        <f t="shared" si="9"/>
        <v>147.15</v>
      </c>
      <c r="CH6" s="35">
        <f t="shared" si="9"/>
        <v>146.47999999999999</v>
      </c>
      <c r="CI6" s="35">
        <f t="shared" si="9"/>
        <v>141.24</v>
      </c>
      <c r="CJ6" s="35">
        <f t="shared" si="9"/>
        <v>143.05000000000001</v>
      </c>
      <c r="CK6" s="35">
        <f t="shared" si="9"/>
        <v>142.05000000000001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59.27</v>
      </c>
      <c r="CS6" s="35">
        <f t="shared" si="10"/>
        <v>62.64</v>
      </c>
      <c r="CT6" s="35">
        <f t="shared" si="10"/>
        <v>58.12</v>
      </c>
      <c r="CU6" s="35">
        <f t="shared" si="10"/>
        <v>58.83</v>
      </c>
      <c r="CV6" s="35">
        <f t="shared" si="10"/>
        <v>56.51</v>
      </c>
      <c r="CW6" s="34" t="str">
        <f>IF(CW7="","",IF(CW7="-","【-】","【"&amp;SUBSTITUTE(TEXT(CW7,"#,##0.00"),"-","△")&amp;"】"))</f>
        <v>【58.98】</v>
      </c>
      <c r="CX6" s="35">
        <f>IF(CX7="",NA(),CX7)</f>
        <v>97.28</v>
      </c>
      <c r="CY6" s="35">
        <f t="shared" ref="CY6:DG6" si="11">IF(CY7="",NA(),CY7)</f>
        <v>97.36</v>
      </c>
      <c r="CZ6" s="35">
        <f t="shared" si="11"/>
        <v>97.5</v>
      </c>
      <c r="DA6" s="35">
        <f t="shared" si="11"/>
        <v>97.52</v>
      </c>
      <c r="DB6" s="35">
        <f t="shared" si="11"/>
        <v>97.66</v>
      </c>
      <c r="DC6" s="35">
        <f t="shared" si="11"/>
        <v>92.82</v>
      </c>
      <c r="DD6" s="35">
        <f t="shared" si="11"/>
        <v>92.98</v>
      </c>
      <c r="DE6" s="35">
        <f t="shared" si="11"/>
        <v>93.07</v>
      </c>
      <c r="DF6" s="35">
        <f t="shared" si="11"/>
        <v>92.9</v>
      </c>
      <c r="DG6" s="35">
        <f t="shared" si="11"/>
        <v>93.91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7.0000000000000007E-2</v>
      </c>
      <c r="EG6" s="35">
        <f t="shared" si="14"/>
        <v>0.1</v>
      </c>
      <c r="EH6" s="35">
        <f t="shared" si="14"/>
        <v>0.05</v>
      </c>
      <c r="EI6" s="35">
        <f t="shared" si="14"/>
        <v>0.06</v>
      </c>
      <c r="EJ6" s="35">
        <f t="shared" si="14"/>
        <v>7.0000000000000007E-2</v>
      </c>
      <c r="EK6" s="35">
        <f t="shared" si="14"/>
        <v>7.0000000000000007E-2</v>
      </c>
      <c r="EL6" s="35">
        <f t="shared" si="14"/>
        <v>0.1</v>
      </c>
      <c r="EM6" s="35">
        <f t="shared" si="14"/>
        <v>0.14000000000000001</v>
      </c>
      <c r="EN6" s="35">
        <f t="shared" si="14"/>
        <v>0.13</v>
      </c>
      <c r="EO6" s="34" t="str">
        <f>IF(EO7="","",IF(EO7="-","【-】","【"&amp;SUBSTITUTE(TEXT(EO7,"#,##0.00"),"-","△")&amp;"】"))</f>
        <v>【0.23】</v>
      </c>
    </row>
    <row r="7" spans="1:145" s="36" customFormat="1" x14ac:dyDescent="0.15">
      <c r="A7" s="28"/>
      <c r="B7" s="37">
        <v>2018</v>
      </c>
      <c r="C7" s="37">
        <v>232297</v>
      </c>
      <c r="D7" s="37">
        <v>47</v>
      </c>
      <c r="E7" s="37">
        <v>17</v>
      </c>
      <c r="F7" s="37">
        <v>1</v>
      </c>
      <c r="G7" s="37">
        <v>0</v>
      </c>
      <c r="H7" s="37" t="s">
        <v>98</v>
      </c>
      <c r="I7" s="37" t="s">
        <v>99</v>
      </c>
      <c r="J7" s="37" t="s">
        <v>100</v>
      </c>
      <c r="K7" s="37" t="s">
        <v>101</v>
      </c>
      <c r="L7" s="37" t="s">
        <v>102</v>
      </c>
      <c r="M7" s="37" t="s">
        <v>103</v>
      </c>
      <c r="N7" s="38" t="s">
        <v>104</v>
      </c>
      <c r="O7" s="38" t="s">
        <v>105</v>
      </c>
      <c r="P7" s="38">
        <v>74.22</v>
      </c>
      <c r="Q7" s="38">
        <v>91.56</v>
      </c>
      <c r="R7" s="38">
        <v>2106</v>
      </c>
      <c r="S7" s="38">
        <v>68828</v>
      </c>
      <c r="T7" s="38">
        <v>23.22</v>
      </c>
      <c r="U7" s="38">
        <v>2964.17</v>
      </c>
      <c r="V7" s="38">
        <v>51075</v>
      </c>
      <c r="W7" s="38">
        <v>7.07</v>
      </c>
      <c r="X7" s="38">
        <v>7224.19</v>
      </c>
      <c r="Y7" s="38">
        <v>78.28</v>
      </c>
      <c r="Z7" s="38">
        <v>78.2</v>
      </c>
      <c r="AA7" s="38">
        <v>79.09</v>
      </c>
      <c r="AB7" s="38">
        <v>83.28</v>
      </c>
      <c r="AC7" s="38">
        <v>86.21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718.3</v>
      </c>
      <c r="BG7" s="38">
        <v>615.97</v>
      </c>
      <c r="BH7" s="38">
        <v>545.30999999999995</v>
      </c>
      <c r="BI7" s="38">
        <v>449.94</v>
      </c>
      <c r="BJ7" s="38">
        <v>384.83</v>
      </c>
      <c r="BK7" s="38">
        <v>658.6</v>
      </c>
      <c r="BL7" s="38">
        <v>664.04</v>
      </c>
      <c r="BM7" s="38">
        <v>625.12</v>
      </c>
      <c r="BN7" s="38">
        <v>610.16999999999996</v>
      </c>
      <c r="BO7" s="38">
        <v>605.9</v>
      </c>
      <c r="BP7" s="38">
        <v>682.78</v>
      </c>
      <c r="BQ7" s="38">
        <v>67.2</v>
      </c>
      <c r="BR7" s="38">
        <v>68.25</v>
      </c>
      <c r="BS7" s="38">
        <v>66.8</v>
      </c>
      <c r="BT7" s="38">
        <v>73.91</v>
      </c>
      <c r="BU7" s="38">
        <v>80.13</v>
      </c>
      <c r="BV7" s="38">
        <v>88.44</v>
      </c>
      <c r="BW7" s="38">
        <v>86.2</v>
      </c>
      <c r="BX7" s="38">
        <v>89.74</v>
      </c>
      <c r="BY7" s="38">
        <v>88.37</v>
      </c>
      <c r="BZ7" s="38">
        <v>89.41</v>
      </c>
      <c r="CA7" s="38">
        <v>100.91</v>
      </c>
      <c r="CB7" s="38">
        <v>170.13</v>
      </c>
      <c r="CC7" s="38">
        <v>168.71</v>
      </c>
      <c r="CD7" s="38">
        <v>172.09</v>
      </c>
      <c r="CE7" s="38">
        <v>166.57</v>
      </c>
      <c r="CF7" s="38">
        <v>155.38</v>
      </c>
      <c r="CG7" s="38">
        <v>147.15</v>
      </c>
      <c r="CH7" s="38">
        <v>146.47999999999999</v>
      </c>
      <c r="CI7" s="38">
        <v>141.24</v>
      </c>
      <c r="CJ7" s="38">
        <v>143.05000000000001</v>
      </c>
      <c r="CK7" s="38">
        <v>142.05000000000001</v>
      </c>
      <c r="CL7" s="38">
        <v>136.86000000000001</v>
      </c>
      <c r="CM7" s="38" t="s">
        <v>104</v>
      </c>
      <c r="CN7" s="38" t="s">
        <v>104</v>
      </c>
      <c r="CO7" s="38" t="s">
        <v>104</v>
      </c>
      <c r="CP7" s="38" t="s">
        <v>104</v>
      </c>
      <c r="CQ7" s="38" t="s">
        <v>104</v>
      </c>
      <c r="CR7" s="38">
        <v>59.27</v>
      </c>
      <c r="CS7" s="38">
        <v>62.64</v>
      </c>
      <c r="CT7" s="38">
        <v>58.12</v>
      </c>
      <c r="CU7" s="38">
        <v>58.83</v>
      </c>
      <c r="CV7" s="38">
        <v>56.51</v>
      </c>
      <c r="CW7" s="38">
        <v>58.98</v>
      </c>
      <c r="CX7" s="38">
        <v>97.28</v>
      </c>
      <c r="CY7" s="38">
        <v>97.36</v>
      </c>
      <c r="CZ7" s="38">
        <v>97.5</v>
      </c>
      <c r="DA7" s="38">
        <v>97.52</v>
      </c>
      <c r="DB7" s="38">
        <v>97.66</v>
      </c>
      <c r="DC7" s="38">
        <v>92.82</v>
      </c>
      <c r="DD7" s="38">
        <v>92.98</v>
      </c>
      <c r="DE7" s="38">
        <v>93.07</v>
      </c>
      <c r="DF7" s="38">
        <v>92.9</v>
      </c>
      <c r="DG7" s="38">
        <v>93.91</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7.0000000000000007E-2</v>
      </c>
      <c r="EG7" s="38">
        <v>0.1</v>
      </c>
      <c r="EH7" s="38">
        <v>0.05</v>
      </c>
      <c r="EI7" s="38">
        <v>0.06</v>
      </c>
      <c r="EJ7" s="38">
        <v>7.0000000000000007E-2</v>
      </c>
      <c r="EK7" s="38">
        <v>7.0000000000000007E-2</v>
      </c>
      <c r="EL7" s="38">
        <v>0.1</v>
      </c>
      <c r="EM7" s="38">
        <v>0.14000000000000001</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2020-02-10T05:50:53Z</cp:lastPrinted>
  <dcterms:created xsi:type="dcterms:W3CDTF">2019-12-05T05:05:21Z</dcterms:created>
  <dcterms:modified xsi:type="dcterms:W3CDTF">2020-02-17T08:38:05Z</dcterms:modified>
  <cp:category/>
</cp:coreProperties>
</file>