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tbQluEF70n9x6lkG45dQ49PfdWOBUFr2/+GC8whF3r4zQn4rqePhpTqIIxLBazNZCIOhR1iX8QvcGY1IxCaebQ==" workbookSaltValue="K3gRPQkh/Qf9I9sgHISeEQ=="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<sst xmlns="http://schemas.openxmlformats.org/spreadsheetml/2006/main" count="233" uniqueCount="114">
  <si>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</si>
  <si>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</si>
  <si>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</si>
  <si>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</si>
  <si>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</si>
  <si>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</si>
  <si>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</si>
  <si>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</si>
  <si>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</si>
  <si>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</si>
  <si>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</si>
  <si>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</si>
  <si>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</si>
  <si>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</si>
  <si>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</si>
  <si>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</si>
  <si>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</si>
  <si>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</si>
  <si>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</si>
  <si>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</si>
  <si>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</si>
  <si>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</si>
  <si>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</si>
  <si>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</si>
  <si>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</si>
  <si>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</si>
  <si>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</si>
  <si>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</si>
  <si>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</si>
  <si>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</si>
  <si>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</si>
  <si>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</si>
  <si>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</si>
  <si>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</si>
  <si>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</si>
  <si>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</si>
  <si>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</si>
  <si>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</si>
  <si>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</si>
  <si>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</si>
  <si>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</si>
  <si>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</si>
  <si>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</si>
  <si>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</si>
  <si>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</si>
  <si>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</si>
  <si>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</si>
  <si>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</si>
  <si>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</si>
  <si>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</si>
  <si>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</si>
  <si>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</si>
  <si>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</si>
  <si>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</si>
  <si>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</si>
  <si>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</si>
  <si>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</si>
  <si>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</si>
  <si>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</si>
  <si>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</si>
  <si>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</si>
  <si>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</si>
  <si>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</si>
  <si>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</si>
  <si>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</si>
  <si>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</si>
  <si>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</si>
  <si>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</si>
  <si>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</si>
  <si>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</si>
  <si>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</si>
  <si>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</si>
  <si>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</si>
  <si>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</si>
  <si>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</si>
  <si>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</si>
  <si>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</si>
  <si>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</si>
  <si>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</si>
  <si>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</si>
  <si>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</si>
  <si>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</si>
  <si>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</si>
  <si>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</si>
  <si>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</si>
  <si>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</si>
  <si>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</si>
  <si>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</si>
  <si>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</si>
  <si>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</si>
  <si>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</si>
  <si>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</si>
  <si>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</si>
  <si>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</si>
  <si>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</si>
  <si>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</si>
  <si>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</si>
  <si>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</si>
  <si>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</si>
  <si>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</si>
  <si>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</si>
  <si>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</si>
  <si>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</si>
  <si>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</si>
  <si>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</si>
  <si>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</si>
  <si>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</si>
  <si>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</si>
  <si>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</si>
  <si>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</si>
  <si>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</si>
  <si>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・汚水施設については、整備が直近10年程度と比較的新しいため老朽化の状況はない。
・雨水施設については、本市は低地にあり、昭和30年代より汚水処理に先行して雨水排除のため都市下水路として整備してきた。
・汚水施設の整備に合わせて、雨水施設を公共下水道の施設として位置付け、順次整備している。雨水管の整備とともに老朽化した雨水ポンプ場の改築更新が急務となっている。
・平成29年度に策定した下水道ストックマネジメント計画に基づき、老朽化した雨水管渠について計画的に更新を行っていく予定である。今後、重要な幹線の点検に向けて準備を進めていく。</t>
    <rPh sb="210" eb="211">
      <t>モト</t>
    </rPh>
    <phoneticPr fontId="4"/>
  </si>
  <si>
    <t xml:space="preserve">
・平成31年4月からの地方公営企業法の財務規定等を適用することに向け打切決算を行ったことにより、官庁会計の出納整理期間内に収入予定であった下水道使用料が未収となったため、収益が低下し、「④企業債残高対規模事業費率」が上昇するとともに、「⑤経費回収率」が低下した。しかしながら、打切決算に伴う未収分を含めた「⑤経費回収率」は前年度に引き続き100%であり、実質的には健全な経営が保たれている。
・収益が低下したにもかかわらず「①収益的収支比率」が前年度に比べて上昇しているのは、前述の打切決算により特例的収入以上に特例的支出を計上したこと、前年度以前は繰入金を財源とする事業の執行見込みがなくなった際は繰入額を調整していたところを、予算のとおり繰入れを行ったことによる。
・前年度に引き続き水洗化人口が増加したことにより「⑧水洗化率」が上昇した。また、下水道使用料の徴収対象となった下水の排出量1立方メートルあたりの下水道使用料（有収単価）は、前述の打切決算に伴う未収分を含めると前年度に続き150円を超えている。
・「⑧水洗化率」の上昇により順次規模が拡大していることもあり、「⑥汚水処理原価」の低減がみられる。
・今後も事業規模の拡大を行っていく予定であり、事業開始から30年程度経過後の令和20年度ごろまでは企業債の残高が上昇する見込みである。</t>
    <rPh sb="2" eb="4">
      <t>ヘイセイ</t>
    </rPh>
    <rPh sb="6" eb="7">
      <t>ネン</t>
    </rPh>
    <rPh sb="8" eb="9">
      <t>ツキ</t>
    </rPh>
    <rPh sb="12" eb="14">
      <t>チホウ</t>
    </rPh>
    <rPh sb="14" eb="16">
      <t>コウエイ</t>
    </rPh>
    <rPh sb="16" eb="18">
      <t>キギョウ</t>
    </rPh>
    <rPh sb="18" eb="19">
      <t>ホウ</t>
    </rPh>
    <rPh sb="20" eb="22">
      <t>ザイム</t>
    </rPh>
    <rPh sb="26" eb="28">
      <t>テキヨウ</t>
    </rPh>
    <rPh sb="33" eb="34">
      <t>ム</t>
    </rPh>
    <rPh sb="35" eb="37">
      <t>ウチキ</t>
    </rPh>
    <rPh sb="37" eb="39">
      <t>ケッサン</t>
    </rPh>
    <rPh sb="40" eb="41">
      <t>オコナ</t>
    </rPh>
    <rPh sb="49" eb="51">
      <t>カンチョウ</t>
    </rPh>
    <rPh sb="51" eb="53">
      <t>カイケイ</t>
    </rPh>
    <rPh sb="54" eb="56">
      <t>スイトウ</t>
    </rPh>
    <rPh sb="56" eb="58">
      <t>セイリ</t>
    </rPh>
    <rPh sb="58" eb="60">
      <t>キカン</t>
    </rPh>
    <rPh sb="60" eb="61">
      <t>ナイ</t>
    </rPh>
    <rPh sb="62" eb="64">
      <t>シュウニュウ</t>
    </rPh>
    <rPh sb="64" eb="66">
      <t>ヨテイ</t>
    </rPh>
    <rPh sb="70" eb="73">
      <t>ゲスイドウ</t>
    </rPh>
    <rPh sb="73" eb="76">
      <t>シヨウリョウ</t>
    </rPh>
    <rPh sb="77" eb="79">
      <t>ミシュウ</t>
    </rPh>
    <rPh sb="86" eb="88">
      <t>シュウエキ</t>
    </rPh>
    <rPh sb="89" eb="91">
      <t>テイカ</t>
    </rPh>
    <rPh sb="95" eb="97">
      <t>キギョウ</t>
    </rPh>
    <rPh sb="97" eb="98">
      <t>サイ</t>
    </rPh>
    <rPh sb="98" eb="100">
      <t>ザンダカ</t>
    </rPh>
    <rPh sb="100" eb="101">
      <t>タイ</t>
    </rPh>
    <rPh sb="101" eb="103">
      <t>キボ</t>
    </rPh>
    <rPh sb="103" eb="106">
      <t>ジギョウヒ</t>
    </rPh>
    <rPh sb="106" eb="107">
      <t>リツ</t>
    </rPh>
    <rPh sb="109" eb="111">
      <t>ジョウショウ</t>
    </rPh>
    <rPh sb="127" eb="129">
      <t>テイカ</t>
    </rPh>
    <rPh sb="139" eb="141">
      <t>ウチキ</t>
    </rPh>
    <rPh sb="141" eb="143">
      <t>ケッサン</t>
    </rPh>
    <rPh sb="144" eb="145">
      <t>トモナ</t>
    </rPh>
    <rPh sb="146" eb="148">
      <t>ミシュウ</t>
    </rPh>
    <rPh sb="148" eb="149">
      <t>ブン</t>
    </rPh>
    <rPh sb="150" eb="151">
      <t>フク</t>
    </rPh>
    <rPh sb="162" eb="165">
      <t>ゼンネンド</t>
    </rPh>
    <rPh sb="166" eb="167">
      <t>ヒ</t>
    </rPh>
    <rPh sb="168" eb="169">
      <t>ツヅ</t>
    </rPh>
    <rPh sb="178" eb="181">
      <t>ジッシツテキ</t>
    </rPh>
    <rPh sb="183" eb="185">
      <t>ケンゼン</t>
    </rPh>
    <rPh sb="186" eb="188">
      <t>ケイエイ</t>
    </rPh>
    <rPh sb="189" eb="190">
      <t>タモ</t>
    </rPh>
    <rPh sb="198" eb="200">
      <t>シュウエキ</t>
    </rPh>
    <rPh sb="201" eb="203">
      <t>テイカ</t>
    </rPh>
    <rPh sb="214" eb="217">
      <t>シュウエキテキ</t>
    </rPh>
    <rPh sb="217" eb="219">
      <t>シュウシ</t>
    </rPh>
    <rPh sb="219" eb="221">
      <t>ヒリツ</t>
    </rPh>
    <rPh sb="223" eb="226">
      <t>ゼンネンド</t>
    </rPh>
    <rPh sb="227" eb="228">
      <t>クラ</t>
    </rPh>
    <rPh sb="230" eb="232">
      <t>ジョウショウ</t>
    </rPh>
    <rPh sb="239" eb="241">
      <t>ゼンジュツ</t>
    </rPh>
    <rPh sb="242" eb="244">
      <t>ウチキ</t>
    </rPh>
    <rPh sb="244" eb="246">
      <t>ケッサン</t>
    </rPh>
    <rPh sb="249" eb="252">
      <t>トクレイテキ</t>
    </rPh>
    <rPh sb="252" eb="254">
      <t>シュウニュウ</t>
    </rPh>
    <rPh sb="254" eb="256">
      <t>イジョウ</t>
    </rPh>
    <rPh sb="257" eb="260">
      <t>トクレイテキ</t>
    </rPh>
    <rPh sb="260" eb="262">
      <t>シシュツ</t>
    </rPh>
    <rPh sb="263" eb="265">
      <t>ケイジョウ</t>
    </rPh>
    <rPh sb="270" eb="273">
      <t>ゼンネンド</t>
    </rPh>
    <rPh sb="273" eb="275">
      <t>イゼン</t>
    </rPh>
    <rPh sb="276" eb="278">
      <t>クリイレ</t>
    </rPh>
    <rPh sb="278" eb="279">
      <t>キン</t>
    </rPh>
    <rPh sb="280" eb="282">
      <t>ザイゲン</t>
    </rPh>
    <rPh sb="285" eb="287">
      <t>ジギョウ</t>
    </rPh>
    <rPh sb="288" eb="290">
      <t>シッコウ</t>
    </rPh>
    <rPh sb="290" eb="292">
      <t>ミコ</t>
    </rPh>
    <rPh sb="299" eb="300">
      <t>サイ</t>
    </rPh>
    <rPh sb="301" eb="303">
      <t>クリイレ</t>
    </rPh>
    <rPh sb="303" eb="304">
      <t>ガク</t>
    </rPh>
    <rPh sb="305" eb="307">
      <t>チョウセイ</t>
    </rPh>
    <rPh sb="316" eb="318">
      <t>ヨサン</t>
    </rPh>
    <rPh sb="322" eb="324">
      <t>クリイレ</t>
    </rPh>
    <rPh sb="326" eb="327">
      <t>オコナ</t>
    </rPh>
    <rPh sb="422" eb="424">
      <t>ゼンジュツ</t>
    </rPh>
    <rPh sb="425" eb="427">
      <t>ウチキ</t>
    </rPh>
    <rPh sb="427" eb="429">
      <t>ケッサン</t>
    </rPh>
    <rPh sb="430" eb="431">
      <t>トモナ</t>
    </rPh>
    <rPh sb="432" eb="434">
      <t>ミシュウ</t>
    </rPh>
    <rPh sb="434" eb="435">
      <t>ブン</t>
    </rPh>
    <rPh sb="436" eb="437">
      <t>フク</t>
    </rPh>
    <rPh sb="440" eb="441">
      <t>ゼン</t>
    </rPh>
    <rPh sb="467" eb="469">
      <t>ジョウショウ</t>
    </rPh>
    <rPh sb="472" eb="474">
      <t>ジュンジ</t>
    </rPh>
    <rPh sb="477" eb="479">
      <t>カクダイ</t>
    </rPh>
    <rPh sb="491" eb="493">
      <t>オスイ</t>
    </rPh>
    <rPh sb="493" eb="495">
      <t>ショリ</t>
    </rPh>
    <rPh sb="495" eb="497">
      <t>ゲンカ</t>
    </rPh>
    <rPh sb="499" eb="501">
      <t>テイゲン</t>
    </rPh>
    <rPh sb="546" eb="548">
      <t>レイワ</t>
    </rPh>
    <phoneticPr fontId="4"/>
  </si>
  <si>
    <t>・平成30年度は供用開始から7ヶ年度目であり、経営の健全性・効率性を分析するにあたっては過渡的な状況である。
・地方公営企業法の適用に向けた打切決算により、収益が悪化したものの、打切決算未収分を含めた実質的な収益は安定しており、本表の数値は名目的なものとなっており、本年度の数値は過年度や他団体と一様に比較することはできない。
・引き続き汚水の面整備に努め、規模を拡大し、処理原価の低減・収益性の向上を図っていく。
・合わせて、都市下水路として整備した雨水施設を順次公共下水道に取り込み、老朽化した雨水施設の改築更新を行っていく。
・令和元年度に企業会計に適した経営戦略に見直す予定である。経営状況や資産状況をより的確に把握し、より効率的な経営に努める。</t>
    <rPh sb="56" eb="58">
      <t>チホウ</t>
    </rPh>
    <rPh sb="58" eb="60">
      <t>コウエイ</t>
    </rPh>
    <rPh sb="60" eb="62">
      <t>キギョウ</t>
    </rPh>
    <rPh sb="62" eb="63">
      <t>ホウ</t>
    </rPh>
    <rPh sb="64" eb="66">
      <t>テキヨウ</t>
    </rPh>
    <rPh sb="67" eb="68">
      <t>ム</t>
    </rPh>
    <rPh sb="70" eb="72">
      <t>ウチキ</t>
    </rPh>
    <rPh sb="72" eb="74">
      <t>ケッサン</t>
    </rPh>
    <rPh sb="78" eb="80">
      <t>シュウエキ</t>
    </rPh>
    <rPh sb="81" eb="83">
      <t>アッカ</t>
    </rPh>
    <rPh sb="89" eb="91">
      <t>ウチキ</t>
    </rPh>
    <rPh sb="91" eb="93">
      <t>ケッサン</t>
    </rPh>
    <rPh sb="93" eb="95">
      <t>ミシュウ</t>
    </rPh>
    <rPh sb="95" eb="96">
      <t>ブン</t>
    </rPh>
    <rPh sb="97" eb="98">
      <t>フク</t>
    </rPh>
    <rPh sb="100" eb="103">
      <t>ジッシツテキ</t>
    </rPh>
    <rPh sb="104" eb="106">
      <t>シュウエキ</t>
    </rPh>
    <rPh sb="107" eb="109">
      <t>アンテイ</t>
    </rPh>
    <rPh sb="114" eb="115">
      <t>ホン</t>
    </rPh>
    <rPh sb="115" eb="116">
      <t>ピョウ</t>
    </rPh>
    <rPh sb="117" eb="119">
      <t>スウチ</t>
    </rPh>
    <rPh sb="120" eb="122">
      <t>メイモク</t>
    </rPh>
    <rPh sb="122" eb="123">
      <t>テキ</t>
    </rPh>
    <rPh sb="133" eb="136">
      <t>ホンネンド</t>
    </rPh>
    <rPh sb="137" eb="139">
      <t>スウチ</t>
    </rPh>
    <rPh sb="140" eb="143">
      <t>カネンド</t>
    </rPh>
    <rPh sb="144" eb="145">
      <t>タ</t>
    </rPh>
    <rPh sb="145" eb="147">
      <t>ダンタイ</t>
    </rPh>
    <rPh sb="148" eb="150">
      <t>イチヨウ</t>
    </rPh>
    <rPh sb="151" eb="153">
      <t>ヒカク</t>
    </rPh>
    <rPh sb="267" eb="269">
      <t>レイワ</t>
    </rPh>
    <rPh sb="269" eb="270">
      <t>モト</t>
    </rPh>
    <rPh sb="273" eb="275">
      <t>キギョウ</t>
    </rPh>
    <rPh sb="275" eb="277">
      <t>カイケイ</t>
    </rPh>
    <rPh sb="278" eb="279">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</si>
</sst>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D4-482F-B7BE-7190847312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c:ext xmlns:c16="http://schemas.microsoft.com/office/drawing/2014/chart" uri="{C3380CC4-5D6E-409C-BE32-E72D297353CC}">
              <c16:uniqueId val="{00000001-4ED4-482F-B7BE-7190847312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92.58</c:v>
                </c:pt>
                <c:pt idx="1">
                  <c:v>96.34</c:v>
                </c:pt>
                <c:pt idx="2">
                  <c:v>105.66</c:v>
                </c:pt>
                <c:pt idx="3">
                  <c:v>103.74</c:v>
                </c:pt>
                <c:pt idx="4">
                  <c:v>107.1</c:v>
                </c:pt>
              </c:numCache>
            </c:numRef>
          </c:val>
          <c:extLst>
            <c:ext xmlns:c16="http://schemas.microsoft.com/office/drawing/2014/chart" uri="{C3380CC4-5D6E-409C-BE32-E72D297353CC}">
              <c16:uniqueId val="{00000000-E24A-48A3-B368-708A3016D2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A-48A3-B368-708A3016D2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E-4684-A8BD-DA1BEE2257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E-4684-A8BD-DA1BEE2257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C-4FA3-9047-0543B1CB5A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C-4FA3-9047-0543B1CB5A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B-4612-B479-1B6F827355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B-4612-B479-1B6F827355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A-49A0-9F2A-81BB17AD14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A-49A0-9F2A-81BB17AD14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6385.46</c:v>
                </c:pt>
                <c:pt idx="1">
                  <c:v>4584.8</c:v>
                </c:pt>
                <c:pt idx="2">
                  <c:v>419.13</c:v>
                </c:pt>
                <c:pt idx="3">
                  <c:v>25.44</c:v>
                </c:pt>
                <c:pt idx="4">
                  <c:v>783.32</c:v>
                </c:pt>
              </c:numCache>
            </c:numRef>
          </c:val>
          <c:extLst>
            <c:ext xmlns:c16="http://schemas.microsoft.com/office/drawing/2014/chart" uri="{C3380CC4-5D6E-409C-BE32-E72D297353CC}">
              <c16:uniqueId val="{00000000-4378-4446-A84F-420EAE5566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c:ext xmlns:c16="http://schemas.microsoft.com/office/drawing/2014/chart" uri="{C3380CC4-5D6E-409C-BE32-E72D297353CC}">
              <c16:uniqueId val="{00000001-4378-4446-A84F-420EAE5566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35.200000000000003</c:v>
                </c:pt>
                <c:pt idx="1">
                  <c:v>35.01</c:v>
                </c:pt>
                <c:pt idx="2">
                  <c:v>100</c:v>
                </c:pt>
                <c:pt idx="3">
                  <c:v>100</c:v>
                </c:pt>
                <c:pt idx="4">
                  <c:v>89.97</c:v>
                </c:pt>
              </c:numCache>
            </c:numRef>
          </c:val>
          <c:extLst>
            <c:ext xmlns:c16="http://schemas.microsoft.com/office/drawing/2014/chart" uri="{C3380CC4-5D6E-409C-BE32-E72D297353CC}">
              <c16:uniqueId val="{00000000-3786-4418-8AEE-D26399FAD4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c:ext xmlns:c16="http://schemas.microsoft.com/office/drawing/2014/chart" uri="{C3380CC4-5D6E-409C-BE32-E72D297353CC}">
              <c16:uniqueId val="{00000001-3786-4418-8AEE-D26399FAD4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447.83</c:v>
                </c:pt>
                <c:pt idx="1">
                  <c:v>450.95</c:v>
                </c:pt>
                <c:pt idx="2">
                  <c:v>160.12</c:v>
                </c:pt>
                <c:pt idx="3">
                  <c:v>163.37</c:v>
                </c:pt>
                <c:pt idx="4">
                  <c:v>150</c:v>
                </c:pt>
              </c:numCache>
            </c:numRef>
          </c:val>
          <c:extLst>
            <c:ext xmlns:c16="http://schemas.microsoft.com/office/drawing/2014/chart" uri="{C3380CC4-5D6E-409C-BE32-E72D297353CC}">
              <c16:uniqueId val="{00000000-76AB-4221-85DF-795DE27982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c:ext xmlns:c16="http://schemas.microsoft.com/office/drawing/2014/chart" uri="{C3380CC4-5D6E-409C-BE32-E72D297353CC}">
              <c16:uniqueId val="{00000001-76AB-4221-85DF-795DE27982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00-4CCC-A369-CDAD64F34A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c:ext xmlns:c16="http://schemas.microsoft.com/office/drawing/2014/chart" uri="{C3380CC4-5D6E-409C-BE32-E72D297353CC}">
              <c16:uniqueId val="{00000001-CA00-4CCC-A369-CDAD64F34A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44.97</c:v>
                </c:pt>
                <c:pt idx="1">
                  <c:v>51.49</c:v>
                </c:pt>
                <c:pt idx="2">
                  <c:v>56.56</c:v>
                </c:pt>
                <c:pt idx="3">
                  <c:v>61.72</c:v>
                </c:pt>
                <c:pt idx="4">
                  <c:v>63.48</c:v>
                </c:pt>
              </c:numCache>
            </c:numRef>
          </c:val>
          <c:extLst>
            <c:ext xmlns:c16="http://schemas.microsoft.com/office/drawing/2014/chart" uri="{C3380CC4-5D6E-409C-BE32-E72D297353CC}">
              <c16:uniqueId val="{00000000-E98E-4F1B-8FB8-6C8CD296E4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c:ext xmlns:c16="http://schemas.microsoft.com/office/drawing/2014/chart" uri="{C3380CC4-5D6E-409C-BE32-E72D297353CC}">
              <c16:uniqueId val="{00000001-E98E-4F1B-8FB8-6C8CD296E4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清須市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tr">
        <f>データ!$M$6</f>
        <v>非設置</v>
      </c>
      <c r="AE8" s="49"/>
      <c r="AF8" s="49"/>
      <c r="AG8" s="49"/>
      <c r="AH8" s="49"/>
      <c r="AI8" s="49"/>
      <c r="AJ8" s="49"/>
      <c r="AK8" s="3"/>
      <c r="AL8" s="50">
        <f>データ!S6</f>
        <v>69064</v>
      </c>
      <c r="AM8" s="50"/>
      <c r="AN8" s="50"/>
      <c r="AO8" s="50"/>
      <c r="AP8" s="50"/>
      <c r="AQ8" s="50"/>
      <c r="AR8" s="50"/>
      <c r="AS8" s="50"/>
      <c r="AT8" s="45">
        <f>データ!T6</f>
        <v>17.350000000000001</v>
      </c>
      <c r="AU8" s="45"/>
      <c r="AV8" s="45"/>
      <c r="AW8" s="45"/>
      <c r="AX8" s="45"/>
      <c r="AY8" s="45"/>
      <c r="AZ8" s="45"/>
      <c r="BA8" s="45"/>
      <c r="BB8" s="45">
        <f>データ!U6</f>
        <v>3980.63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28.37</v>
      </c>
      <c r="Q10" s="45"/>
      <c r="R10" s="45"/>
      <c r="S10" s="45"/>
      <c r="T10" s="45"/>
      <c r="U10" s="45"/>
      <c r="V10" s="45"/>
      <c r="W10" s="45">
        <f>データ!Q6</f>
        <v>103.14</v>
      </c>
      <c r="X10" s="45"/>
      <c r="Y10" s="45"/>
      <c r="Z10" s="45"/>
      <c r="AA10" s="45"/>
      <c r="AB10" s="45"/>
      <c r="AC10" s="45"/>
      <c r="AD10" s="50">
        <f>データ!R6</f>
        <v>2808</v>
      </c>
      <c r="AE10" s="50"/>
      <c r="AF10" s="50"/>
      <c r="AG10" s="50"/>
      <c r="AH10" s="50"/>
      <c r="AI10" s="50"/>
      <c r="AJ10" s="50"/>
      <c r="AK10" s="2"/>
      <c r="AL10" s="50">
        <f>データ!V6</f>
        <v>19584</v>
      </c>
      <c r="AM10" s="50"/>
      <c r="AN10" s="50"/>
      <c r="AO10" s="50"/>
      <c r="AP10" s="50"/>
      <c r="AQ10" s="50"/>
      <c r="AR10" s="50"/>
      <c r="AS10" s="50"/>
      <c r="AT10" s="45">
        <f>データ!W6</f>
        <v>2.8</v>
      </c>
      <c r="AU10" s="45"/>
      <c r="AV10" s="45"/>
      <c r="AW10" s="45"/>
      <c r="AX10" s="45"/>
      <c r="AY10" s="45"/>
      <c r="AZ10" s="45"/>
      <c r="BA10" s="45"/>
      <c r="BB10" s="45">
        <f>データ!X6</f>
        <v>6994.29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Ga4/NGtO5JtvOkxQKlAd8DP8UiavBp6wq0ciNnlCv1muXqiu0GZ+GyvNpIptnFYIib1GhyDDuUj/OZVNPDr+4Q==" saltValue="R3epZtanF82ungqee1lz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232335</v>
      </c>
      <c r="D6" s="33">
        <f t="shared" si="3"/>
        <v>47</v>
      </c>
      <c r="E6" s="33">
        <f t="shared" si="3"/>
        <v>17</v>
      </c>
      <c r="F6" s="33">
        <f t="shared" si="3"/>
        <v>1</v>
      </c>
      <c r="G6" s="33">
        <f t="shared" si="3"/>
        <v>0</v>
      </c>
      <c r="H6" s="33" t="str">
        <f t="shared" si="3"/>
        <v>愛知県　清須市</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28.37</v>
      </c>
      <c r="Q6" s="34">
        <f t="shared" si="3"/>
        <v>103.14</v>
      </c>
      <c r="R6" s="34">
        <f t="shared" si="3"/>
        <v>2808</v>
      </c>
      <c r="S6" s="34">
        <f t="shared" si="3"/>
        <v>69064</v>
      </c>
      <c r="T6" s="34">
        <f t="shared" si="3"/>
        <v>17.350000000000001</v>
      </c>
      <c r="U6" s="34">
        <f t="shared" si="3"/>
        <v>3980.63</v>
      </c>
      <c r="V6" s="34">
        <f t="shared" si="3"/>
        <v>19584</v>
      </c>
      <c r="W6" s="34">
        <f t="shared" si="3"/>
        <v>2.8</v>
      </c>
      <c r="X6" s="34">
        <f t="shared" si="3"/>
        <v>6994.29</v>
      </c>
      <c r="Y6" s="35">
        <f>IF(Y7="",NA(),Y7)</f>
        <v>92.58</v>
      </c>
      <c r="Z6" s="35">
        <f t="shared" ref="Z6:AH6" si="4">IF(Z7="",NA(),Z7)</f>
        <v>96.34</v>
      </c>
      <c r="AA6" s="35">
        <f t="shared" si="4"/>
        <v>105.66</v>
      </c>
      <c r="AB6" s="35">
        <f t="shared" si="4"/>
        <v>103.74</v>
      </c>
      <c r="AC6" s="35">
        <f t="shared" si="4"/>
        <v>107.1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6385.46</v>
      </c>
      <c r="BG6" s="35">
        <f t="shared" ref="BG6:BO6" si="7">IF(BG7="",NA(),BG7)</f>
        <v>4584.8</v>
      </c>
      <c r="BH6" s="35">
        <f t="shared" si="7"/>
        <v>419.13</v>
      </c>
      <c r="BI6" s="35">
        <f t="shared" si="7"/>
        <v>25.44</v>
      </c>
      <c r="BJ6" s="35">
        <f t="shared" si="7"/>
        <v>783.32</v>
      </c>
      <c r="BK6" s="35">
        <f t="shared" si="7"/>
        <v>1847.13</v>
      </c>
      <c r="BL6" s="35">
        <f t="shared" si="7"/>
        <v>1862.51</v>
      </c>
      <c r="BM6" s="35">
        <f t="shared" si="7"/>
        <v>1622.57</v>
      </c>
      <c r="BN6" s="35">
        <f t="shared" si="7"/>
        <v>985.65</v>
      </c>
      <c r="BO6" s="35">
        <f t="shared" si="7"/>
        <v>1677.13</v>
      </c>
      <c r="BP6" s="34" t="str">
        <f>IF(BP7="","",IF(BP7="-","【-】","【"&amp;SUBSTITUTE(TEXT(BP7,"#,##0.00"),"-","△")&amp;"】"))</f>
        <v>【682.78】</v>
      </c>
      <c r="BQ6" s="35">
        <f>IF(BQ7="",NA(),BQ7)</f>
        <v>35.200000000000003</v>
      </c>
      <c r="BR6" s="35">
        <f t="shared" ref="BR6:BZ6" si="8">IF(BR7="",NA(),BR7)</f>
        <v>35.01</v>
      </c>
      <c r="BS6" s="35">
        <f t="shared" si="8"/>
        <v>100</v>
      </c>
      <c r="BT6" s="35">
        <f t="shared" si="8"/>
        <v>100</v>
      </c>
      <c r="BU6" s="35">
        <f t="shared" si="8"/>
        <v>89.97</v>
      </c>
      <c r="BV6" s="35">
        <f t="shared" si="8"/>
        <v>42.22</v>
      </c>
      <c r="BW6" s="35">
        <f t="shared" si="8"/>
        <v>53.03</v>
      </c>
      <c r="BX6" s="35">
        <f t="shared" si="8"/>
        <v>58.32</v>
      </c>
      <c r="BY6" s="35">
        <f t="shared" si="8"/>
        <v>62.11</v>
      </c>
      <c r="BZ6" s="35">
        <f t="shared" si="8"/>
        <v>67.37</v>
      </c>
      <c r="CA6" s="34" t="str">
        <f>IF(CA7="","",IF(CA7="-","【-】","【"&amp;SUBSTITUTE(TEXT(CA7,"#,##0.00"),"-","△")&amp;"】"))</f>
        <v>【100.91】</v>
      </c>
      <c r="CB6" s="35">
        <f>IF(CB7="",NA(),CB7)</f>
        <v>447.83</v>
      </c>
      <c r="CC6" s="35">
        <f t="shared" ref="CC6:CK6" si="9">IF(CC7="",NA(),CC7)</f>
        <v>450.95</v>
      </c>
      <c r="CD6" s="35">
        <f t="shared" si="9"/>
        <v>160.12</v>
      </c>
      <c r="CE6" s="35">
        <f t="shared" si="9"/>
        <v>163.37</v>
      </c>
      <c r="CF6" s="35">
        <f t="shared" si="9"/>
        <v>150</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44.97</v>
      </c>
      <c r="CY6" s="35">
        <f t="shared" ref="CY6:DG6" si="11">IF(CY7="",NA(),CY7)</f>
        <v>51.49</v>
      </c>
      <c r="CZ6" s="35">
        <f t="shared" si="11"/>
        <v>56.56</v>
      </c>
      <c r="DA6" s="35">
        <f t="shared" si="11"/>
        <v>61.72</v>
      </c>
      <c r="DB6" s="35">
        <f t="shared" si="11"/>
        <v>63.48</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x14ac:dyDescent="0.15">
      <c r="A7" s="28"/>
      <c r="B7" s="37">
        <v>2018</v>
      </c>
      <c r="C7" s="37">
        <v>232335</v>
      </c>
      <c r="D7" s="37">
        <v>47</v>
      </c>
      <c r="E7" s="37">
        <v>17</v>
      </c>
      <c r="F7" s="37">
        <v>1</v>
      </c>
      <c r="G7" s="37">
        <v>0</v>
      </c>
      <c r="H7" s="37" t="s">
        <v>98</v>
      </c>
      <c r="I7" s="37" t="s">
        <v>99</v>
      </c>
      <c r="J7" s="37" t="s">
        <v>100</v>
      </c>
      <c r="K7" s="37" t="s">
        <v>101</v>
      </c>
      <c r="L7" s="37" t="s">
        <v>102</v>
      </c>
      <c r="M7" s="37" t="s">
        <v>103</v>
      </c>
      <c r="N7" s="38" t="s">
        <v>104</v>
      </c>
      <c r="O7" s="38" t="s">
        <v>105</v>
      </c>
      <c r="P7" s="38">
        <v>28.37</v>
      </c>
      <c r="Q7" s="38">
        <v>103.14</v>
      </c>
      <c r="R7" s="38">
        <v>2808</v>
      </c>
      <c r="S7" s="38">
        <v>69064</v>
      </c>
      <c r="T7" s="38">
        <v>17.350000000000001</v>
      </c>
      <c r="U7" s="38">
        <v>3980.63</v>
      </c>
      <c r="V7" s="38">
        <v>19584</v>
      </c>
      <c r="W7" s="38">
        <v>2.8</v>
      </c>
      <c r="X7" s="38">
        <v>6994.29</v>
      </c>
      <c r="Y7" s="38">
        <v>92.58</v>
      </c>
      <c r="Z7" s="38">
        <v>96.34</v>
      </c>
      <c r="AA7" s="38">
        <v>105.66</v>
      </c>
      <c r="AB7" s="38">
        <v>103.74</v>
      </c>
      <c r="AC7" s="38">
        <v>107.1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6385.46</v>
      </c>
      <c r="BG7" s="38">
        <v>4584.8</v>
      </c>
      <c r="BH7" s="38">
        <v>419.13</v>
      </c>
      <c r="BI7" s="38">
        <v>25.44</v>
      </c>
      <c r="BJ7" s="38">
        <v>783.32</v>
      </c>
      <c r="BK7" s="38">
        <v>1847.13</v>
      </c>
      <c r="BL7" s="38">
        <v>1862.51</v>
      </c>
      <c r="BM7" s="38">
        <v>1622.57</v>
      </c>
      <c r="BN7" s="38">
        <v>985.65</v>
      </c>
      <c r="BO7" s="38">
        <v>1677.13</v>
      </c>
      <c r="BP7" s="38">
        <v>682.78</v>
      </c>
      <c r="BQ7" s="38">
        <v>35.200000000000003</v>
      </c>
      <c r="BR7" s="38">
        <v>35.01</v>
      </c>
      <c r="BS7" s="38">
        <v>100</v>
      </c>
      <c r="BT7" s="38">
        <v>100</v>
      </c>
      <c r="BU7" s="38">
        <v>89.97</v>
      </c>
      <c r="BV7" s="38">
        <v>42.22</v>
      </c>
      <c r="BW7" s="38">
        <v>53.03</v>
      </c>
      <c r="BX7" s="38">
        <v>58.32</v>
      </c>
      <c r="BY7" s="38">
        <v>62.11</v>
      </c>
      <c r="BZ7" s="38">
        <v>67.37</v>
      </c>
      <c r="CA7" s="38">
        <v>100.91</v>
      </c>
      <c r="CB7" s="38">
        <v>447.83</v>
      </c>
      <c r="CC7" s="38">
        <v>450.95</v>
      </c>
      <c r="CD7" s="38">
        <v>160.12</v>
      </c>
      <c r="CE7" s="38">
        <v>163.37</v>
      </c>
      <c r="CF7" s="38">
        <v>150</v>
      </c>
      <c r="CG7" s="38">
        <v>300.07</v>
      </c>
      <c r="CH7" s="38">
        <v>250.86</v>
      </c>
      <c r="CI7" s="38">
        <v>227.65</v>
      </c>
      <c r="CJ7" s="38">
        <v>225.27</v>
      </c>
      <c r="CK7" s="38">
        <v>202.08</v>
      </c>
      <c r="CL7" s="38">
        <v>136.86000000000001</v>
      </c>
      <c r="CM7" s="38" t="s">
        <v>104</v>
      </c>
      <c r="CN7" s="38" t="s">
        <v>104</v>
      </c>
      <c r="CO7" s="38" t="s">
        <v>104</v>
      </c>
      <c r="CP7" s="38" t="s">
        <v>104</v>
      </c>
      <c r="CQ7" s="38" t="s">
        <v>104</v>
      </c>
      <c r="CR7" s="38">
        <v>42.07</v>
      </c>
      <c r="CS7" s="38">
        <v>37.950000000000003</v>
      </c>
      <c r="CT7" s="38">
        <v>32.42</v>
      </c>
      <c r="CU7" s="38">
        <v>35.15</v>
      </c>
      <c r="CV7" s="38">
        <v>38.04</v>
      </c>
      <c r="CW7" s="38">
        <v>58.98</v>
      </c>
      <c r="CX7" s="38">
        <v>44.97</v>
      </c>
      <c r="CY7" s="38">
        <v>51.49</v>
      </c>
      <c r="CZ7" s="38">
        <v>56.56</v>
      </c>
      <c r="DA7" s="38">
        <v>61.72</v>
      </c>
      <c r="DB7" s="38">
        <v>63.48</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0.2</v>
      </c>
      <c r="EM7" s="38">
        <v>0.33</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2020-02-05T06:07:41Z</cp:lastPrinted>
  <dcterms:created xsi:type="dcterms:W3CDTF">2019-12-05T05:05:24Z</dcterms:created>
  <dcterms:modified xsi:type="dcterms:W3CDTF">2020-02-17T08:39:49Z</dcterms:modified>
  <cp:category/>
</cp:coreProperties>
</file>