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課\北名古屋市\管理経営・補助関係\"/>
    </mc:Choice>
  </mc:AlternateContent>
  <workbookProtection workbookAlgorithmName="SHA-512" workbookHashValue="pV0sohPJOWz1KoxGsgLppznRlhHJmJ/QHoaR5d8L1XCAa/r6fsE1OdZoCNixmdPQtiR4obeaFsjT9E2DLvKnDg==" workbookSaltValue="h7JZwMSDtWkV/NcAjy0v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<sst xmlns="http://schemas.openxmlformats.org/spreadsheetml/2006/main" count="238" uniqueCount="114">
  <si>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</si>
  <si>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</si>
  <si>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</si>
  <si>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</si>
  <si>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</si>
  <si>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</si>
  <si>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</si>
  <si>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</si>
  <si>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</si>
  <si>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</si>
  <si>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</si>
  <si>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</si>
  <si>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</si>
  <si>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</si>
  <si>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</si>
  <si>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</si>
  <si>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</si>
  <si>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</si>
  <si>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</si>
  <si>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</si>
  <si>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</si>
  <si>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</si>
  <si>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</si>
  <si>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</si>
  <si>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</si>
  <si>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</si>
  <si>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</si>
  <si>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</si>
  <si>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</si>
  <si>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</si>
  <si>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</si>
  <si>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</si>
  <si>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</si>
  <si>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</si>
  <si>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</si>
  <si>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</si>
  <si>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</si>
  <si>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</si>
  <si>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</si>
  <si>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</si>
  <si>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</si>
  <si>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</si>
  <si>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</si>
  <si>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</si>
  <si>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</si>
  <si>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</si>
  <si>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</si>
  <si>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</si>
  <si>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</si>
  <si>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</si>
  <si>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</si>
  <si>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</si>
  <si>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</si>
  <si>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</si>
  <si>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</si>
  <si>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</si>
  <si>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</si>
  <si>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</si>
  <si>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</si>
  <si>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</si>
  <si>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</si>
  <si>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</si>
  <si>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</si>
  <si>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</si>
  <si>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</si>
  <si>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</si>
  <si>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</si>
  <si>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</si>
  <si>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</si>
  <si>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</si>
  <si>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</si>
  <si>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</si>
  <si>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</si>
  <si>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</si>
  <si>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</si>
  <si>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</si>
  <si>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</si>
  <si>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</si>
  <si>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</si>
  <si>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</si>
  <si>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</si>
  <si>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</si>
  <si>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</si>
  <si>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</si>
  <si>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</si>
  <si>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</si>
  <si>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</si>
  <si>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</si>
  <si>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</si>
  <si>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</si>
  <si>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</si>
  <si>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</si>
  <si>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</si>
  <si>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</si>
  <si>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</si>
  <si>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</si>
  <si>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</si>
  <si>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</si>
  <si>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</si>
  <si>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</si>
  <si>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</si>
  <si>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</si>
  <si>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</si>
  <si>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</si>
  <si>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</si>
  <si>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</si>
  <si>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</si>
  <si>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</si>
  <si>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</si>
  <si>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</si>
  <si>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</si>
  <si>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供用を開始してから10年と法定耐用年数を超えた下水道施設がないため、老朽化対策は行っていない。
　今後ストックマネジメントの策定に着手し、相応の年数が経過した際には管渠の点検などを行っていく方針。
　</t>
    <rPh sb="1" eb="3">
      <t>キョウヨウ</t>
    </rPh>
    <rPh sb="4" eb="6">
      <t>カイシ</t>
    </rPh>
    <rPh sb="12" eb="13">
      <t>ネン</t>
    </rPh>
    <rPh sb="14" eb="15">
      <t>ホウ</t>
    </rPh>
    <rPh sb="15" eb="16">
      <t>テイ</t>
    </rPh>
    <rPh sb="16" eb="18">
      <t>タイヨウ</t>
    </rPh>
    <rPh sb="18" eb="20">
      <t>ネンスウ</t>
    </rPh>
    <rPh sb="21" eb="22">
      <t>コ</t>
    </rPh>
    <rPh sb="24" eb="26">
      <t>ゲスイ</t>
    </rPh>
    <rPh sb="26" eb="27">
      <t>ドウ</t>
    </rPh>
    <rPh sb="27" eb="29">
      <t>シセツ</t>
    </rPh>
    <rPh sb="35" eb="38">
      <t>ロウキュウカ</t>
    </rPh>
    <rPh sb="38" eb="40">
      <t>タイサク</t>
    </rPh>
    <rPh sb="41" eb="42">
      <t>オコナ</t>
    </rPh>
    <rPh sb="50" eb="52">
      <t>コンゴ</t>
    </rPh>
    <rPh sb="63" eb="65">
      <t>サクテイ</t>
    </rPh>
    <rPh sb="66" eb="68">
      <t>チャクシュ</t>
    </rPh>
    <rPh sb="70" eb="72">
      <t>ソウオウ</t>
    </rPh>
    <rPh sb="73" eb="75">
      <t>ネンスウ</t>
    </rPh>
    <rPh sb="76" eb="78">
      <t>ケイカ</t>
    </rPh>
    <rPh sb="80" eb="81">
      <t>サイ</t>
    </rPh>
    <rPh sb="83" eb="85">
      <t>カンキョ</t>
    </rPh>
    <rPh sb="86" eb="88">
      <t>テンケン</t>
    </rPh>
    <rPh sb="91" eb="92">
      <t>オコナ</t>
    </rPh>
    <rPh sb="96" eb="98">
      <t>ホウシン</t>
    </rPh>
    <phoneticPr fontId="4"/>
  </si>
  <si>
    <t>　平成30年度末の処理区域面積は523.3ha、普及率は45.99％となったものの、類似団体と比較すると依然として低調に推移しており、今後も財政状況を考慮した上で整備を進めていく。
　その上で料金収入の増加のため、効率的な普及促進活動が必要である。
　同時に、経営の健全性を確保していくため、事業採算性を考慮しつつ、より一層の維持管理費等の経費削減を行っていく方針。
　公営企業会計については令和2年4月からの運用開始予定。
　経営戦略策定については令和3年3月までに策定予定。</t>
    <rPh sb="1" eb="3">
      <t>ヘイセイ</t>
    </rPh>
    <rPh sb="5" eb="7">
      <t>ネンド</t>
    </rPh>
    <rPh sb="7" eb="8">
      <t>マツ</t>
    </rPh>
    <rPh sb="9" eb="11">
      <t>ショリ</t>
    </rPh>
    <rPh sb="11" eb="13">
      <t>クイキ</t>
    </rPh>
    <rPh sb="13" eb="15">
      <t>メンセキ</t>
    </rPh>
    <rPh sb="24" eb="26">
      <t>フキュウ</t>
    </rPh>
    <rPh sb="26" eb="27">
      <t>リツ</t>
    </rPh>
    <rPh sb="42" eb="44">
      <t>ルイジ</t>
    </rPh>
    <rPh sb="44" eb="46">
      <t>ダンタイ</t>
    </rPh>
    <rPh sb="47" eb="49">
      <t>ヒカク</t>
    </rPh>
    <rPh sb="52" eb="54">
      <t>イゼン</t>
    </rPh>
    <rPh sb="57" eb="59">
      <t>テイチョウ</t>
    </rPh>
    <rPh sb="60" eb="62">
      <t>スイイ</t>
    </rPh>
    <rPh sb="67" eb="69">
      <t>コンゴ</t>
    </rPh>
    <rPh sb="70" eb="72">
      <t>ザイセイ</t>
    </rPh>
    <rPh sb="72" eb="74">
      <t>ジョウキョウ</t>
    </rPh>
    <rPh sb="75" eb="77">
      <t>コウリョ</t>
    </rPh>
    <rPh sb="79" eb="80">
      <t>ウエ</t>
    </rPh>
    <rPh sb="81" eb="83">
      <t>セイビ</t>
    </rPh>
    <rPh sb="84" eb="85">
      <t>スス</t>
    </rPh>
    <rPh sb="94" eb="95">
      <t>ウエ</t>
    </rPh>
    <rPh sb="96" eb="98">
      <t>リョウキン</t>
    </rPh>
    <rPh sb="98" eb="100">
      <t>シュウニュウ</t>
    </rPh>
    <rPh sb="101" eb="103">
      <t>ゾウカ</t>
    </rPh>
    <rPh sb="107" eb="110">
      <t>コウリツテキ</t>
    </rPh>
    <rPh sb="111" eb="113">
      <t>フキュウ</t>
    </rPh>
    <rPh sb="113" eb="115">
      <t>ソクシン</t>
    </rPh>
    <rPh sb="115" eb="117">
      <t>カツドウ</t>
    </rPh>
    <rPh sb="118" eb="120">
      <t>ヒツヨウ</t>
    </rPh>
    <rPh sb="126" eb="128">
      <t>ドウジ</t>
    </rPh>
    <rPh sb="130" eb="132">
      <t>ケイエイ</t>
    </rPh>
    <rPh sb="133" eb="136">
      <t>ケンゼンセイ</t>
    </rPh>
    <rPh sb="137" eb="139">
      <t>カクホ</t>
    </rPh>
    <rPh sb="146" eb="148">
      <t>ジギョウ</t>
    </rPh>
    <rPh sb="148" eb="151">
      <t>サイサンセイ</t>
    </rPh>
    <rPh sb="152" eb="154">
      <t>コウリョ</t>
    </rPh>
    <rPh sb="160" eb="162">
      <t>イッソウ</t>
    </rPh>
    <rPh sb="163" eb="165">
      <t>イジ</t>
    </rPh>
    <rPh sb="165" eb="168">
      <t>カンリヒ</t>
    </rPh>
    <rPh sb="168" eb="169">
      <t>トウ</t>
    </rPh>
    <rPh sb="170" eb="172">
      <t>ケイヒ</t>
    </rPh>
    <rPh sb="172" eb="174">
      <t>サクゲン</t>
    </rPh>
    <rPh sb="175" eb="176">
      <t>オコナ</t>
    </rPh>
    <rPh sb="180" eb="182">
      <t>ホウシン</t>
    </rPh>
    <rPh sb="185" eb="187">
      <t>コウエイ</t>
    </rPh>
    <rPh sb="187" eb="189">
      <t>キギョウ</t>
    </rPh>
    <rPh sb="189" eb="191">
      <t>カイケイ</t>
    </rPh>
    <rPh sb="196" eb="197">
      <t>レイ</t>
    </rPh>
    <rPh sb="197" eb="198">
      <t>ワ</t>
    </rPh>
    <rPh sb="199" eb="200">
      <t>ネン</t>
    </rPh>
    <rPh sb="201" eb="202">
      <t>ガツ</t>
    </rPh>
    <rPh sb="205" eb="207">
      <t>ウンヨウ</t>
    </rPh>
    <rPh sb="207" eb="209">
      <t>カイシ</t>
    </rPh>
    <rPh sb="209" eb="211">
      <t>ヨテイ</t>
    </rPh>
    <rPh sb="214" eb="216">
      <t>ケイエイ</t>
    </rPh>
    <rPh sb="216" eb="218">
      <t>センリャク</t>
    </rPh>
    <rPh sb="218" eb="220">
      <t>サクテイ</t>
    </rPh>
    <rPh sb="225" eb="227">
      <t>レイワ</t>
    </rPh>
    <rPh sb="228" eb="229">
      <t>ネン</t>
    </rPh>
    <rPh sb="230" eb="231">
      <t>ガツ</t>
    </rPh>
    <rPh sb="234" eb="236">
      <t>サクテイ</t>
    </rPh>
    <rPh sb="236" eb="238">
      <t>ヨテイ</t>
    </rPh>
    <phoneticPr fontId="4"/>
  </si>
  <si>
    <t xml:space="preserve">本市の公共下水道は、平成13年度に事業着手、平成20年度に供用開始し、比較的新しい下水道である。
　以下に本市公共下水道の経営分析の要点を示す。
①収益的収支比率
　前年度比▲0.7％の88.77％と減少にて推移。この要因については、２つのポンプ場の長寿命化計画に基づく改修工事を行ったことによる維持管理費の増加。雨水事業については一過性の要因とも考えられ、今後は全体での維持管理費等の経費削減にて改善を行う。
④企業債残高対事業規模比率
　本市は類似団体の平均値に比し、1.6倍と多いものの普及率が低く、整備途中という現状から借入の負担は多くなるものと思料。汚水整備事業による整備面積は前年度整備分18.6haに比し、+2.8ポイントの21.4haと増加したものの比率は同水準にて推移しており今後は償還に伴い改善していく予定。
⑤経費回収率
　回収率は前年度同水準にて推移しており、勧奨業務等にて下水道接続率の改善を行い、使用料収入を増加させ、改善を図る方針。
⑥汚水処理原価
　浄化センターはまだ整備途中であり、資本費が下がる可能性は低い。改善するには有収水量を増やし、処理経費を下げる努力を行っていく。
⑧水洗化率
　平均値より15.37ポイント下回っているものの、当市は前年度に比し+1.03と着実に増加傾向にあり、今後も水洗化率の向上に努めていく方針。
</t>
    <rPh sb="0" eb="2">
      <t>ホンシ</t>
    </rPh>
    <rPh sb="3" eb="5">
      <t>コウキョウ</t>
    </rPh>
    <rPh sb="5" eb="8">
      <t>ゲスイドウ</t>
    </rPh>
    <rPh sb="10" eb="12">
      <t>ヘイセイ</t>
    </rPh>
    <rPh sb="14" eb="16">
      <t>ネンド</t>
    </rPh>
    <rPh sb="17" eb="19">
      <t>ジギョウ</t>
    </rPh>
    <rPh sb="19" eb="21">
      <t>チャクシュ</t>
    </rPh>
    <rPh sb="22" eb="24">
      <t>ヘイセイ</t>
    </rPh>
    <rPh sb="26" eb="28">
      <t>ネンド</t>
    </rPh>
    <rPh sb="29" eb="31">
      <t>キョウヨウ</t>
    </rPh>
    <rPh sb="31" eb="33">
      <t>カイシ</t>
    </rPh>
    <rPh sb="35" eb="38">
      <t>ヒカクテキ</t>
    </rPh>
    <rPh sb="38" eb="39">
      <t>アタラ</t>
    </rPh>
    <rPh sb="41" eb="44">
      <t>ゲスイドウ</t>
    </rPh>
    <rPh sb="50" eb="52">
      <t>イカ</t>
    </rPh>
    <rPh sb="53" eb="55">
      <t>ホンシ</t>
    </rPh>
    <rPh sb="55" eb="57">
      <t>コウキョウ</t>
    </rPh>
    <rPh sb="57" eb="60">
      <t>ゲスイドウ</t>
    </rPh>
    <rPh sb="61" eb="63">
      <t>ケイエイ</t>
    </rPh>
    <rPh sb="63" eb="65">
      <t>ブンセキ</t>
    </rPh>
    <rPh sb="66" eb="68">
      <t>ヨウテン</t>
    </rPh>
    <rPh sb="69" eb="70">
      <t>シメ</t>
    </rPh>
    <rPh sb="74" eb="77">
      <t>シュウエキテキ</t>
    </rPh>
    <rPh sb="77" eb="79">
      <t>シュウシ</t>
    </rPh>
    <rPh sb="79" eb="81">
      <t>ヒリツ</t>
    </rPh>
    <rPh sb="83" eb="84">
      <t>ゼン</t>
    </rPh>
    <rPh sb="84" eb="86">
      <t>ネンド</t>
    </rPh>
    <rPh sb="86" eb="87">
      <t>ヒ</t>
    </rPh>
    <rPh sb="100" eb="102">
      <t>ゲンショウ</t>
    </rPh>
    <rPh sb="104" eb="106">
      <t>スイイ</t>
    </rPh>
    <rPh sb="109" eb="111">
      <t>ヨウイン</t>
    </rPh>
    <rPh sb="123" eb="124">
      <t>ジョウ</t>
    </rPh>
    <rPh sb="125" eb="126">
      <t>チョウ</t>
    </rPh>
    <rPh sb="126" eb="129">
      <t>ジュミョウカ</t>
    </rPh>
    <rPh sb="129" eb="131">
      <t>ケイカク</t>
    </rPh>
    <rPh sb="132" eb="133">
      <t>モト</t>
    </rPh>
    <rPh sb="135" eb="137">
      <t>カイシュウ</t>
    </rPh>
    <rPh sb="137" eb="139">
      <t>コウジ</t>
    </rPh>
    <rPh sb="140" eb="141">
      <t>オコナ</t>
    </rPh>
    <rPh sb="148" eb="150">
      <t>イジ</t>
    </rPh>
    <rPh sb="150" eb="152">
      <t>カンリ</t>
    </rPh>
    <rPh sb="152" eb="153">
      <t>ヒ</t>
    </rPh>
    <rPh sb="154" eb="156">
      <t>ゾウカ</t>
    </rPh>
    <rPh sb="157" eb="159">
      <t>ウスイ</t>
    </rPh>
    <rPh sb="159" eb="161">
      <t>ジギョウ</t>
    </rPh>
    <rPh sb="166" eb="168">
      <t>イッカ</t>
    </rPh>
    <rPh sb="168" eb="169">
      <t>セイ</t>
    </rPh>
    <rPh sb="170" eb="172">
      <t>ヨウイン</t>
    </rPh>
    <rPh sb="174" eb="175">
      <t>カンガ</t>
    </rPh>
    <rPh sb="179" eb="181">
      <t>コンゴ</t>
    </rPh>
    <rPh sb="182" eb="184">
      <t>ゼンタイ</t>
    </rPh>
    <rPh sb="186" eb="188">
      <t>イジ</t>
    </rPh>
    <rPh sb="188" eb="191">
      <t>カンリヒ</t>
    </rPh>
    <rPh sb="191" eb="192">
      <t>トウ</t>
    </rPh>
    <rPh sb="193" eb="195">
      <t>ケイヒ</t>
    </rPh>
    <rPh sb="195" eb="197">
      <t>サクゲン</t>
    </rPh>
    <rPh sb="199" eb="201">
      <t>カイゼン</t>
    </rPh>
    <rPh sb="202" eb="203">
      <t>オコナ</t>
    </rPh>
    <rPh sb="207" eb="209">
      <t>キギョウ</t>
    </rPh>
    <rPh sb="209" eb="210">
      <t>サイ</t>
    </rPh>
    <rPh sb="210" eb="212">
      <t>ザンダカ</t>
    </rPh>
    <rPh sb="212" eb="213">
      <t>タイ</t>
    </rPh>
    <rPh sb="213" eb="215">
      <t>ジギョウ</t>
    </rPh>
    <rPh sb="215" eb="217">
      <t>キボ</t>
    </rPh>
    <rPh sb="217" eb="219">
      <t>ヒリツ</t>
    </rPh>
    <rPh sb="224" eb="226">
      <t>ルイジ</t>
    </rPh>
    <rPh sb="226" eb="228">
      <t>ダンタイ</t>
    </rPh>
    <rPh sb="229" eb="232">
      <t>ヘイキンチ</t>
    </rPh>
    <rPh sb="233" eb="234">
      <t>ヒ</t>
    </rPh>
    <rPh sb="239" eb="240">
      <t>バイ</t>
    </rPh>
    <rPh sb="241" eb="242">
      <t>オオ</t>
    </rPh>
    <rPh sb="246" eb="248">
      <t>フキュウ</t>
    </rPh>
    <rPh sb="248" eb="249">
      <t>リツ</t>
    </rPh>
    <rPh sb="250" eb="251">
      <t>ヒク</t>
    </rPh>
    <rPh sb="253" eb="255">
      <t>セイビ</t>
    </rPh>
    <rPh sb="255" eb="257">
      <t>トチュウ</t>
    </rPh>
    <rPh sb="260" eb="262">
      <t>ゲンジョウ</t>
    </rPh>
    <rPh sb="264" eb="266">
      <t>カリイレ</t>
    </rPh>
    <rPh sb="267" eb="269">
      <t>フタン</t>
    </rPh>
    <rPh sb="270" eb="271">
      <t>オオ</t>
    </rPh>
    <rPh sb="277" eb="278">
      <t>シ</t>
    </rPh>
    <rPh sb="278" eb="279">
      <t>リョウ</t>
    </rPh>
    <rPh sb="333" eb="335">
      <t>ヒリツ</t>
    </rPh>
    <rPh sb="336" eb="339">
      <t>ドウスイジュン</t>
    </rPh>
    <rPh sb="341" eb="343">
      <t>スイイ</t>
    </rPh>
    <rPh sb="347" eb="349">
      <t>コンゴ</t>
    </rPh>
    <rPh sb="350" eb="352">
      <t>ショウカン</t>
    </rPh>
    <rPh sb="353" eb="354">
      <t>トモナ</t>
    </rPh>
    <rPh sb="355" eb="357">
      <t>カイゼン</t>
    </rPh>
    <rPh sb="361" eb="363">
      <t>ヨテイ</t>
    </rPh>
    <rPh sb="366" eb="368">
      <t>ケイヒ</t>
    </rPh>
    <rPh sb="368" eb="370">
      <t>カイシュウ</t>
    </rPh>
    <rPh sb="370" eb="371">
      <t>リツ</t>
    </rPh>
    <rPh sb="433" eb="435">
      <t>オスイ</t>
    </rPh>
    <rPh sb="435" eb="437">
      <t>ショリ</t>
    </rPh>
    <rPh sb="437" eb="439">
      <t>ゲンカ</t>
    </rPh>
    <rPh sb="441" eb="443">
      <t>ジョウカ</t>
    </rPh>
    <rPh sb="450" eb="452">
      <t>セイビ</t>
    </rPh>
    <rPh sb="452" eb="454">
      <t>トチュウ</t>
    </rPh>
    <rPh sb="458" eb="460">
      <t>シホン</t>
    </rPh>
    <rPh sb="460" eb="461">
      <t>ヒ</t>
    </rPh>
    <rPh sb="462" eb="463">
      <t>サ</t>
    </rPh>
    <rPh sb="465" eb="468">
      <t>カノウセイ</t>
    </rPh>
    <rPh sb="469" eb="470">
      <t>ヒク</t>
    </rPh>
    <rPh sb="472" eb="474">
      <t>カイゼン</t>
    </rPh>
    <rPh sb="478" eb="479">
      <t>ユウ</t>
    </rPh>
    <rPh sb="479" eb="480">
      <t>シュウ</t>
    </rPh>
    <rPh sb="480" eb="481">
      <t>スイ</t>
    </rPh>
    <rPh sb="481" eb="482">
      <t>リョウ</t>
    </rPh>
    <rPh sb="483" eb="484">
      <t>フ</t>
    </rPh>
    <rPh sb="487" eb="489">
      <t>ショリ</t>
    </rPh>
    <rPh sb="489" eb="491">
      <t>ケイヒ</t>
    </rPh>
    <rPh sb="492" eb="493">
      <t>サ</t>
    </rPh>
    <rPh sb="495" eb="497">
      <t>ドリョク</t>
    </rPh>
    <rPh sb="498" eb="499">
      <t>オコナ</t>
    </rPh>
    <rPh sb="506" eb="509">
      <t>スイセンカ</t>
    </rPh>
    <rPh sb="509" eb="510">
      <t>リツ</t>
    </rPh>
    <rPh sb="562" eb="5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</si>
</sst>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7-404A-A4CE-0DBFBDBD5D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0.01</c:v>
                </c:pt>
                <c:pt idx="3">
                  <c:v>0.08</c:v>
                </c:pt>
                <c:pt idx="4">
                  <c:v>0.05</c:v>
                </c:pt>
              </c:numCache>
            </c:numRef>
          </c:val>
          <c:smooth val="0"/>
          <c:extLst>
            <c:ext xmlns:c16="http://schemas.microsoft.com/office/drawing/2014/chart" uri="{C3380CC4-5D6E-409C-BE32-E72D297353CC}">
              <c16:uniqueId val="{00000001-3EA7-404A-A4CE-0DBFBDBD5D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C-4DE6-AFE8-B95BABD367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CC-4DE6-AFE8-B95BABD367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68.150000000000006</c:v>
                </c:pt>
                <c:pt idx="1">
                  <c:v>69.92</c:v>
                </c:pt>
                <c:pt idx="2">
                  <c:v>72.08</c:v>
                </c:pt>
                <c:pt idx="3">
                  <c:v>74.260000000000005</c:v>
                </c:pt>
                <c:pt idx="4">
                  <c:v>75.290000000000006</c:v>
                </c:pt>
              </c:numCache>
            </c:numRef>
          </c:val>
          <c:extLst>
            <c:ext xmlns:c16="http://schemas.microsoft.com/office/drawing/2014/chart" uri="{C3380CC4-5D6E-409C-BE32-E72D297353CC}">
              <c16:uniqueId val="{00000000-5986-4BC5-BFC4-F62189CDED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89.96</c:v>
                </c:pt>
                <c:pt idx="2">
                  <c:v>89.15</c:v>
                </c:pt>
                <c:pt idx="3">
                  <c:v>89.5</c:v>
                </c:pt>
                <c:pt idx="4">
                  <c:v>90.66</c:v>
                </c:pt>
              </c:numCache>
            </c:numRef>
          </c:val>
          <c:smooth val="0"/>
          <c:extLst>
            <c:ext xmlns:c16="http://schemas.microsoft.com/office/drawing/2014/chart" uri="{C3380CC4-5D6E-409C-BE32-E72D297353CC}">
              <c16:uniqueId val="{00000001-5986-4BC5-BFC4-F62189CDED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89.04</c:v>
                </c:pt>
                <c:pt idx="1">
                  <c:v>87.51</c:v>
                </c:pt>
                <c:pt idx="2">
                  <c:v>89.05</c:v>
                </c:pt>
                <c:pt idx="3">
                  <c:v>89.47</c:v>
                </c:pt>
                <c:pt idx="4">
                  <c:v>88.77</c:v>
                </c:pt>
              </c:numCache>
            </c:numRef>
          </c:val>
          <c:extLst>
            <c:ext xmlns:c16="http://schemas.microsoft.com/office/drawing/2014/chart" uri="{C3380CC4-5D6E-409C-BE32-E72D297353CC}">
              <c16:uniqueId val="{00000000-816B-47CB-8104-5B69A8287F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B-47CB-8104-5B69A8287F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A-466E-AD80-82A0C48AA8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A-466E-AD80-82A0C48AA8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0F-4D79-8B08-624EBDE7A1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0F-4D79-8B08-624EBDE7A1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9-4014-8052-1053D71143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9-4014-8052-1053D71143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0-43C9-B7F4-ED289B4B2E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0-43C9-B7F4-ED289B4B2E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1122.67</c:v>
                </c:pt>
                <c:pt idx="1">
                  <c:v>2361.1799999999998</c:v>
                </c:pt>
                <c:pt idx="2">
                  <c:v>2224.7800000000002</c:v>
                </c:pt>
                <c:pt idx="3">
                  <c:v>2101.38</c:v>
                </c:pt>
                <c:pt idx="4">
                  <c:v>2099.79</c:v>
                </c:pt>
              </c:numCache>
            </c:numRef>
          </c:val>
          <c:extLst>
            <c:ext xmlns:c16="http://schemas.microsoft.com/office/drawing/2014/chart" uri="{C3380CC4-5D6E-409C-BE32-E72D297353CC}">
              <c16:uniqueId val="{00000000-2132-47BD-9B3D-931E91F041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1378.57</c:v>
                </c:pt>
                <c:pt idx="2">
                  <c:v>1461.84</c:v>
                </c:pt>
                <c:pt idx="3">
                  <c:v>1367.44</c:v>
                </c:pt>
                <c:pt idx="4">
                  <c:v>1304.68</c:v>
                </c:pt>
              </c:numCache>
            </c:numRef>
          </c:val>
          <c:smooth val="0"/>
          <c:extLst>
            <c:ext xmlns:c16="http://schemas.microsoft.com/office/drawing/2014/chart" uri="{C3380CC4-5D6E-409C-BE32-E72D297353CC}">
              <c16:uniqueId val="{00000001-2132-47BD-9B3D-931E91F041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83.26</c:v>
                </c:pt>
                <c:pt idx="1">
                  <c:v>78.650000000000006</c:v>
                </c:pt>
                <c:pt idx="2">
                  <c:v>85.57</c:v>
                </c:pt>
                <c:pt idx="3">
                  <c:v>83.52</c:v>
                </c:pt>
                <c:pt idx="4">
                  <c:v>83.21</c:v>
                </c:pt>
              </c:numCache>
            </c:numRef>
          </c:val>
          <c:extLst>
            <c:ext xmlns:c16="http://schemas.microsoft.com/office/drawing/2014/chart" uri="{C3380CC4-5D6E-409C-BE32-E72D297353CC}">
              <c16:uniqueId val="{00000000-DF53-46D5-9F14-83BE4CB40E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89.95</c:v>
                </c:pt>
                <c:pt idx="2">
                  <c:v>91.59</c:v>
                </c:pt>
                <c:pt idx="3">
                  <c:v>86.04</c:v>
                </c:pt>
                <c:pt idx="4">
                  <c:v>90.13</c:v>
                </c:pt>
              </c:numCache>
            </c:numRef>
          </c:val>
          <c:smooth val="0"/>
          <c:extLst>
            <c:ext xmlns:c16="http://schemas.microsoft.com/office/drawing/2014/chart" uri="{C3380CC4-5D6E-409C-BE32-E72D297353CC}">
              <c16:uniqueId val="{00000001-DF53-46D5-9F14-83BE4CB40E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159.76</c:v>
                </c:pt>
                <c:pt idx="2">
                  <c:v>145.56</c:v>
                </c:pt>
                <c:pt idx="3">
                  <c:v>150</c:v>
                </c:pt>
                <c:pt idx="4">
                  <c:v>150</c:v>
                </c:pt>
              </c:numCache>
            </c:numRef>
          </c:val>
          <c:extLst>
            <c:ext xmlns:c16="http://schemas.microsoft.com/office/drawing/2014/chart" uri="{C3380CC4-5D6E-409C-BE32-E72D297353CC}">
              <c16:uniqueId val="{00000000-06D9-4BB8-8FCC-DBD1B3CBE9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150.88</c:v>
                </c:pt>
                <c:pt idx="2">
                  <c:v>148.1</c:v>
                </c:pt>
                <c:pt idx="3">
                  <c:v>150.41999999999999</c:v>
                </c:pt>
                <c:pt idx="4">
                  <c:v>140.65</c:v>
                </c:pt>
              </c:numCache>
            </c:numRef>
          </c:val>
          <c:smooth val="0"/>
          <c:extLst>
            <c:ext xmlns:c16="http://schemas.microsoft.com/office/drawing/2014/chart" uri="{C3380CC4-5D6E-409C-BE32-E72D297353CC}">
              <c16:uniqueId val="{00000001-06D9-4BB8-8FCC-DBD1B3CBE9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北名古屋市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Bb2</v>
      </c>
      <c r="X8" s="71"/>
      <c r="Y8" s="71"/>
      <c r="Z8" s="71"/>
      <c r="AA8" s="71"/>
      <c r="AB8" s="71"/>
      <c r="AC8" s="71"/>
      <c r="AD8" s="72" t="str">
        <f>データ!$M$6</f>
        <v>非設置</v>
      </c>
      <c r="AE8" s="72"/>
      <c r="AF8" s="72"/>
      <c r="AG8" s="72"/>
      <c r="AH8" s="72"/>
      <c r="AI8" s="72"/>
      <c r="AJ8" s="72"/>
      <c r="AK8" s="3"/>
      <c r="AL8" s="68">
        <f>データ!S6</f>
        <v>86142</v>
      </c>
      <c r="AM8" s="68"/>
      <c r="AN8" s="68"/>
      <c r="AO8" s="68"/>
      <c r="AP8" s="68"/>
      <c r="AQ8" s="68"/>
      <c r="AR8" s="68"/>
      <c r="AS8" s="68"/>
      <c r="AT8" s="67">
        <f>データ!T6</f>
        <v>18.37</v>
      </c>
      <c r="AU8" s="67"/>
      <c r="AV8" s="67"/>
      <c r="AW8" s="67"/>
      <c r="AX8" s="67"/>
      <c r="AY8" s="67"/>
      <c r="AZ8" s="67"/>
      <c r="BA8" s="67"/>
      <c r="BB8" s="67">
        <f>データ!U6</f>
        <v>4689.28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45.99</v>
      </c>
      <c r="Q10" s="67"/>
      <c r="R10" s="67"/>
      <c r="S10" s="67"/>
      <c r="T10" s="67"/>
      <c r="U10" s="67"/>
      <c r="V10" s="67"/>
      <c r="W10" s="67">
        <f>データ!Q6</f>
        <v>98.27</v>
      </c>
      <c r="X10" s="67"/>
      <c r="Y10" s="67"/>
      <c r="Z10" s="67"/>
      <c r="AA10" s="67"/>
      <c r="AB10" s="67"/>
      <c r="AC10" s="67"/>
      <c r="AD10" s="68">
        <f>データ!R6</f>
        <v>2160</v>
      </c>
      <c r="AE10" s="68"/>
      <c r="AF10" s="68"/>
      <c r="AG10" s="68"/>
      <c r="AH10" s="68"/>
      <c r="AI10" s="68"/>
      <c r="AJ10" s="68"/>
      <c r="AK10" s="2"/>
      <c r="AL10" s="68">
        <f>データ!V6</f>
        <v>39548</v>
      </c>
      <c r="AM10" s="68"/>
      <c r="AN10" s="68"/>
      <c r="AO10" s="68"/>
      <c r="AP10" s="68"/>
      <c r="AQ10" s="68"/>
      <c r="AR10" s="68"/>
      <c r="AS10" s="68"/>
      <c r="AT10" s="67">
        <f>データ!W6</f>
        <v>5.0199999999999996</v>
      </c>
      <c r="AU10" s="67"/>
      <c r="AV10" s="67"/>
      <c r="AW10" s="67"/>
      <c r="AX10" s="67"/>
      <c r="AY10" s="67"/>
      <c r="AZ10" s="67"/>
      <c r="BA10" s="67"/>
      <c r="BB10" s="67">
        <f>データ!X6</f>
        <v>7878.09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SmCUjhnuFU7aASIlPn2OuazthDY9FjGsDYwl08hNLfUJ/AG/FEKrn2m1XJlFhcT2RSClBO/JNjaz/qX99oRfw==" saltValue="CK1Qt+Rp4g59kCqepkpO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232343</v>
      </c>
      <c r="D6" s="33">
        <f t="shared" si="3"/>
        <v>47</v>
      </c>
      <c r="E6" s="33">
        <f t="shared" si="3"/>
        <v>17</v>
      </c>
      <c r="F6" s="33">
        <f t="shared" si="3"/>
        <v>1</v>
      </c>
      <c r="G6" s="33">
        <f t="shared" si="3"/>
        <v>0</v>
      </c>
      <c r="H6" s="33" t="str">
        <f t="shared" si="3"/>
        <v>愛知県　北名古屋市</v>
      </c>
      <c r="I6" s="33" t="str">
        <f t="shared" si="3"/>
        <v>法非適用</v>
      </c>
      <c r="J6" s="33" t="str">
        <f t="shared" si="3"/>
        <v>下水道事業</v>
      </c>
      <c r="K6" s="33" t="str">
        <f t="shared" si="3"/>
        <v>公共下水道</v>
      </c>
      <c r="L6" s="33" t="str">
        <f t="shared" si="3"/>
        <v>Bb2</v>
      </c>
      <c r="M6" s="33" t="str">
        <f t="shared" si="3"/>
        <v>非設置</v>
      </c>
      <c r="N6" s="34" t="str">
        <f t="shared" si="3"/>
        <v>-</v>
      </c>
      <c r="O6" s="34" t="str">
        <f t="shared" si="3"/>
        <v>該当数値なし</v>
      </c>
      <c r="P6" s="34">
        <f t="shared" si="3"/>
        <v>45.99</v>
      </c>
      <c r="Q6" s="34">
        <f t="shared" si="3"/>
        <v>98.27</v>
      </c>
      <c r="R6" s="34">
        <f t="shared" si="3"/>
        <v>2160</v>
      </c>
      <c r="S6" s="34">
        <f t="shared" si="3"/>
        <v>86142</v>
      </c>
      <c r="T6" s="34">
        <f t="shared" si="3"/>
        <v>18.37</v>
      </c>
      <c r="U6" s="34">
        <f t="shared" si="3"/>
        <v>4689.28</v>
      </c>
      <c r="V6" s="34">
        <f t="shared" si="3"/>
        <v>39548</v>
      </c>
      <c r="W6" s="34">
        <f t="shared" si="3"/>
        <v>5.0199999999999996</v>
      </c>
      <c r="X6" s="34">
        <f t="shared" si="3"/>
        <v>7878.09</v>
      </c>
      <c r="Y6" s="35">
        <f>IF(Y7="",NA(),Y7)</f>
        <v>89.04</v>
      </c>
      <c r="Z6" s="35">
        <f t="shared" ref="Z6:AH6" si="4">IF(Z7="",NA(),Z7)</f>
        <v>87.51</v>
      </c>
      <c r="AA6" s="35">
        <f t="shared" si="4"/>
        <v>89.05</v>
      </c>
      <c r="AB6" s="35">
        <f t="shared" si="4"/>
        <v>89.47</v>
      </c>
      <c r="AC6" s="35">
        <f t="shared" si="4"/>
        <v>88.77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1122.67</v>
      </c>
      <c r="BG6" s="35">
        <f t="shared" ref="BG6:BO6" si="7">IF(BG7="",NA(),BG7)</f>
        <v>2361.1799999999998</v>
      </c>
      <c r="BH6" s="35">
        <f t="shared" si="7"/>
        <v>2224.7800000000002</v>
      </c>
      <c r="BI6" s="35">
        <f t="shared" si="7"/>
        <v>2101.38</v>
      </c>
      <c r="BJ6" s="35">
        <f t="shared" si="7"/>
        <v>2099.79</v>
      </c>
      <c r="BK6" s="35">
        <f t="shared" si="7"/>
        <v>1186.53</v>
      </c>
      <c r="BL6" s="35">
        <f t="shared" si="7"/>
        <v>1378.57</v>
      </c>
      <c r="BM6" s="35">
        <f t="shared" si="7"/>
        <v>1461.84</v>
      </c>
      <c r="BN6" s="35">
        <f t="shared" si="7"/>
        <v>1367.44</v>
      </c>
      <c r="BO6" s="35">
        <f t="shared" si="7"/>
        <v>1304.68</v>
      </c>
      <c r="BP6" s="34" t="str">
        <f>IF(BP7="","",IF(BP7="-","【-】","【"&amp;SUBSTITUTE(TEXT(BP7,"#,##0.00"),"-","△")&amp;"】"))</f>
        <v>【682.78】</v>
      </c>
      <c r="BQ6" s="35">
        <f>IF(BQ7="",NA(),BQ7)</f>
        <v>83.26</v>
      </c>
      <c r="BR6" s="35">
        <f t="shared" ref="BR6:BZ6" si="8">IF(BR7="",NA(),BR7)</f>
        <v>78.650000000000006</v>
      </c>
      <c r="BS6" s="35">
        <f t="shared" si="8"/>
        <v>85.57</v>
      </c>
      <c r="BT6" s="35">
        <f t="shared" si="8"/>
        <v>83.52</v>
      </c>
      <c r="BU6" s="35">
        <f t="shared" si="8"/>
        <v>83.21</v>
      </c>
      <c r="BV6" s="35">
        <f t="shared" si="8"/>
        <v>86.66</v>
      </c>
      <c r="BW6" s="35">
        <f t="shared" si="8"/>
        <v>89.95</v>
      </c>
      <c r="BX6" s="35">
        <f t="shared" si="8"/>
        <v>91.59</v>
      </c>
      <c r="BY6" s="35">
        <f t="shared" si="8"/>
        <v>86.04</v>
      </c>
      <c r="BZ6" s="35">
        <f t="shared" si="8"/>
        <v>90.13</v>
      </c>
      <c r="CA6" s="34" t="str">
        <f>IF(CA7="","",IF(CA7="-","【-】","【"&amp;SUBSTITUTE(TEXT(CA7,"#,##0.00"),"-","△")&amp;"】"))</f>
        <v>【100.91】</v>
      </c>
      <c r="CB6" s="35">
        <f>IF(CB7="",NA(),CB7)</f>
        <v>150</v>
      </c>
      <c r="CC6" s="35">
        <f t="shared" ref="CC6:CK6" si="9">IF(CC7="",NA(),CC7)</f>
        <v>159.76</v>
      </c>
      <c r="CD6" s="35">
        <f t="shared" si="9"/>
        <v>145.56</v>
      </c>
      <c r="CE6" s="35">
        <f t="shared" si="9"/>
        <v>150</v>
      </c>
      <c r="CF6" s="35">
        <f t="shared" si="9"/>
        <v>150</v>
      </c>
      <c r="CG6" s="35">
        <f t="shared" si="9"/>
        <v>151.65</v>
      </c>
      <c r="CH6" s="35">
        <f t="shared" si="9"/>
        <v>150.88</v>
      </c>
      <c r="CI6" s="35">
        <f t="shared" si="9"/>
        <v>148.1</v>
      </c>
      <c r="CJ6" s="35">
        <f t="shared" si="9"/>
        <v>150.41999999999999</v>
      </c>
      <c r="CK6" s="35">
        <f t="shared" si="9"/>
        <v>140.65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68.150000000000006</v>
      </c>
      <c r="CY6" s="35">
        <f t="shared" ref="CY6:DG6" si="11">IF(CY7="",NA(),CY7)</f>
        <v>69.92</v>
      </c>
      <c r="CZ6" s="35">
        <f t="shared" si="11"/>
        <v>72.08</v>
      </c>
      <c r="DA6" s="35">
        <f t="shared" si="11"/>
        <v>74.260000000000005</v>
      </c>
      <c r="DB6" s="35">
        <f t="shared" si="11"/>
        <v>75.290000000000006</v>
      </c>
      <c r="DC6" s="35">
        <f t="shared" si="11"/>
        <v>91.47</v>
      </c>
      <c r="DD6" s="35">
        <f t="shared" si="11"/>
        <v>89.96</v>
      </c>
      <c r="DE6" s="35">
        <f t="shared" si="11"/>
        <v>89.15</v>
      </c>
      <c r="DF6" s="35">
        <f t="shared" si="11"/>
        <v>89.5</v>
      </c>
      <c r="DG6" s="35">
        <f t="shared" si="11"/>
        <v>90.66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0.04</v>
      </c>
      <c r="EL6" s="35">
        <f t="shared" si="14"/>
        <v>0.01</v>
      </c>
      <c r="EM6" s="35">
        <f t="shared" si="14"/>
        <v>0.08</v>
      </c>
      <c r="EN6" s="35">
        <f t="shared" si="14"/>
        <v>0.05</v>
      </c>
      <c r="EO6" s="34" t="str">
        <f>IF(EO7="","",IF(EO7="-","【-】","【"&amp;SUBSTITUTE(TEXT(EO7,"#,##0.00"),"-","△")&amp;"】"))</f>
        <v>【0.23】</v>
      </c>
    </row>
    <row r="7" spans="1:145" s="36" customFormat="1" x14ac:dyDescent="0.15">
      <c r="A7" s="28"/>
      <c r="B7" s="37">
        <v>2018</v>
      </c>
      <c r="C7" s="37">
        <v>232343</v>
      </c>
      <c r="D7" s="37">
        <v>47</v>
      </c>
      <c r="E7" s="37">
        <v>17</v>
      </c>
      <c r="F7" s="37">
        <v>1</v>
      </c>
      <c r="G7" s="37">
        <v>0</v>
      </c>
      <c r="H7" s="37" t="s">
        <v>98</v>
      </c>
      <c r="I7" s="37" t="s">
        <v>99</v>
      </c>
      <c r="J7" s="37" t="s">
        <v>100</v>
      </c>
      <c r="K7" s="37" t="s">
        <v>101</v>
      </c>
      <c r="L7" s="37" t="s">
        <v>102</v>
      </c>
      <c r="M7" s="37" t="s">
        <v>103</v>
      </c>
      <c r="N7" s="38" t="s">
        <v>104</v>
      </c>
      <c r="O7" s="38" t="s">
        <v>105</v>
      </c>
      <c r="P7" s="38">
        <v>45.99</v>
      </c>
      <c r="Q7" s="38">
        <v>98.27</v>
      </c>
      <c r="R7" s="38">
        <v>2160</v>
      </c>
      <c r="S7" s="38">
        <v>86142</v>
      </c>
      <c r="T7" s="38">
        <v>18.37</v>
      </c>
      <c r="U7" s="38">
        <v>4689.28</v>
      </c>
      <c r="V7" s="38">
        <v>39548</v>
      </c>
      <c r="W7" s="38">
        <v>5.0199999999999996</v>
      </c>
      <c r="X7" s="38">
        <v>7878.09</v>
      </c>
      <c r="Y7" s="38">
        <v>89.04</v>
      </c>
      <c r="Z7" s="38">
        <v>87.51</v>
      </c>
      <c r="AA7" s="38">
        <v>89.05</v>
      </c>
      <c r="AB7" s="38">
        <v>89.47</v>
      </c>
      <c r="AC7" s="38">
        <v>88.77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1122.67</v>
      </c>
      <c r="BG7" s="38">
        <v>2361.1799999999998</v>
      </c>
      <c r="BH7" s="38">
        <v>2224.7800000000002</v>
      </c>
      <c r="BI7" s="38">
        <v>2101.38</v>
      </c>
      <c r="BJ7" s="38">
        <v>2099.79</v>
      </c>
      <c r="BK7" s="38">
        <v>1186.53</v>
      </c>
      <c r="BL7" s="38">
        <v>1378.57</v>
      </c>
      <c r="BM7" s="38">
        <v>1461.84</v>
      </c>
      <c r="BN7" s="38">
        <v>1367.44</v>
      </c>
      <c r="BO7" s="38">
        <v>1304.68</v>
      </c>
      <c r="BP7" s="38">
        <v>682.78</v>
      </c>
      <c r="BQ7" s="38">
        <v>83.26</v>
      </c>
      <c r="BR7" s="38">
        <v>78.650000000000006</v>
      </c>
      <c r="BS7" s="38">
        <v>85.57</v>
      </c>
      <c r="BT7" s="38">
        <v>83.52</v>
      </c>
      <c r="BU7" s="38">
        <v>83.21</v>
      </c>
      <c r="BV7" s="38">
        <v>86.66</v>
      </c>
      <c r="BW7" s="38">
        <v>89.95</v>
      </c>
      <c r="BX7" s="38">
        <v>91.59</v>
      </c>
      <c r="BY7" s="38">
        <v>86.04</v>
      </c>
      <c r="BZ7" s="38">
        <v>90.13</v>
      </c>
      <c r="CA7" s="38">
        <v>100.91</v>
      </c>
      <c r="CB7" s="38">
        <v>150</v>
      </c>
      <c r="CC7" s="38">
        <v>159.76</v>
      </c>
      <c r="CD7" s="38">
        <v>145.56</v>
      </c>
      <c r="CE7" s="38">
        <v>150</v>
      </c>
      <c r="CF7" s="38">
        <v>150</v>
      </c>
      <c r="CG7" s="38">
        <v>151.65</v>
      </c>
      <c r="CH7" s="38">
        <v>150.88</v>
      </c>
      <c r="CI7" s="38">
        <v>148.1</v>
      </c>
      <c r="CJ7" s="38">
        <v>150.41999999999999</v>
      </c>
      <c r="CK7" s="38">
        <v>140.65</v>
      </c>
      <c r="CL7" s="38">
        <v>136.86000000000001</v>
      </c>
      <c r="CM7" s="38" t="s">
        <v>104</v>
      </c>
      <c r="CN7" s="38" t="s">
        <v>104</v>
      </c>
      <c r="CO7" s="38" t="s">
        <v>104</v>
      </c>
      <c r="CP7" s="38" t="s">
        <v>104</v>
      </c>
      <c r="CQ7" s="38" t="s">
        <v>104</v>
      </c>
      <c r="CR7" s="38" t="s">
        <v>104</v>
      </c>
      <c r="CS7" s="38" t="s">
        <v>104</v>
      </c>
      <c r="CT7" s="38" t="s">
        <v>104</v>
      </c>
      <c r="CU7" s="38" t="s">
        <v>104</v>
      </c>
      <c r="CV7" s="38" t="s">
        <v>104</v>
      </c>
      <c r="CW7" s="38">
        <v>58.98</v>
      </c>
      <c r="CX7" s="38">
        <v>68.150000000000006</v>
      </c>
      <c r="CY7" s="38">
        <v>69.92</v>
      </c>
      <c r="CZ7" s="38">
        <v>72.08</v>
      </c>
      <c r="DA7" s="38">
        <v>74.260000000000005</v>
      </c>
      <c r="DB7" s="38">
        <v>75.290000000000006</v>
      </c>
      <c r="DC7" s="38">
        <v>91.47</v>
      </c>
      <c r="DD7" s="38">
        <v>89.96</v>
      </c>
      <c r="DE7" s="38">
        <v>89.15</v>
      </c>
      <c r="DF7" s="38">
        <v>89.5</v>
      </c>
      <c r="DG7" s="38">
        <v>90.66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0.04</v>
      </c>
      <c r="EL7" s="38">
        <v>0.01</v>
      </c>
      <c r="EM7" s="38">
        <v>0.08</v>
      </c>
      <c r="EN7" s="38">
        <v>0.05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 和基</cp:lastModifiedBy>
  <cp:lastPrinted>2020-01-30T00:50:07Z</cp:lastPrinted>
  <dcterms:created xsi:type="dcterms:W3CDTF">2019-12-05T05:05:24Z</dcterms:created>
  <dcterms:modified xsi:type="dcterms:W3CDTF">2020-02-05T10:00:58Z</dcterms:modified>
  <cp:category/>
</cp:coreProperties>
</file>